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D130" i="1" l="1"/>
  <c r="D127" i="1"/>
  <c r="D123" i="1"/>
  <c r="D110" i="1"/>
  <c r="D94" i="1"/>
  <c r="D77" i="1"/>
  <c r="D126" i="1" l="1"/>
  <c r="D122" i="1"/>
  <c r="D120" i="1"/>
  <c r="D119" i="1"/>
  <c r="D118" i="1"/>
  <c r="D117" i="1"/>
  <c r="D116" i="1"/>
  <c r="D115" i="1"/>
  <c r="D114" i="1"/>
  <c r="D113" i="1"/>
  <c r="D109" i="1"/>
  <c r="D108" i="1"/>
  <c r="D104" i="1"/>
  <c r="D103" i="1"/>
  <c r="D102" i="1"/>
  <c r="D100" i="1"/>
  <c r="D99" i="1"/>
  <c r="D98" i="1"/>
  <c r="D97" i="1"/>
  <c r="D93" i="1"/>
  <c r="D92" i="1"/>
  <c r="D87" i="1"/>
  <c r="D86" i="1"/>
  <c r="D85" i="1"/>
  <c r="D84" i="1"/>
  <c r="D83" i="1"/>
  <c r="D81" i="1"/>
  <c r="D80" i="1"/>
  <c r="D79" i="1"/>
  <c r="D76" i="1"/>
  <c r="D75" i="1"/>
  <c r="D74" i="1"/>
  <c r="D69" i="1"/>
  <c r="D68" i="1"/>
  <c r="D67" i="1"/>
  <c r="D66" i="1"/>
  <c r="D65" i="1"/>
  <c r="D64" i="1"/>
  <c r="D63" i="1"/>
  <c r="D62" i="1"/>
  <c r="D61" i="1"/>
  <c r="D58" i="1"/>
  <c r="D57" i="1"/>
  <c r="D53" i="1"/>
  <c r="D52" i="1"/>
  <c r="D51" i="1"/>
  <c r="D50" i="1"/>
  <c r="D49" i="1"/>
  <c r="D48" i="1"/>
  <c r="D47" i="1"/>
  <c r="D46" i="1"/>
  <c r="D40" i="1"/>
  <c r="D39" i="1"/>
  <c r="D38" i="1"/>
  <c r="D35" i="1"/>
  <c r="D34" i="1"/>
  <c r="D33" i="1"/>
  <c r="D30" i="1"/>
  <c r="D29" i="1"/>
  <c r="D28" i="1"/>
  <c r="D27" i="1"/>
  <c r="D23" i="1"/>
  <c r="D22" i="1"/>
  <c r="D13" i="1"/>
  <c r="D14" i="1"/>
  <c r="D15" i="1"/>
  <c r="D16" i="1"/>
  <c r="D12" i="1"/>
  <c r="D9" i="1"/>
  <c r="D10" i="1"/>
  <c r="D8" i="1"/>
  <c r="D4" i="1"/>
  <c r="D5" i="1"/>
  <c r="D6" i="1"/>
  <c r="D3" i="1"/>
  <c r="D59" i="1" l="1"/>
  <c r="D71" i="1"/>
  <c r="D24" i="1"/>
  <c r="D42" i="1"/>
</calcChain>
</file>

<file path=xl/sharedStrings.xml><?xml version="1.0" encoding="utf-8"?>
<sst xmlns="http://schemas.openxmlformats.org/spreadsheetml/2006/main" count="164" uniqueCount="56">
  <si>
    <t>Работы</t>
  </si>
  <si>
    <t>Шпаклевка</t>
  </si>
  <si>
    <t>Итого руб.</t>
  </si>
  <si>
    <t xml:space="preserve">Стоимость за 1 кв.м. </t>
  </si>
  <si>
    <t>Грунтовка, шлифовка</t>
  </si>
  <si>
    <t>Финишная шпаклевка</t>
  </si>
  <si>
    <t>Плиточные работы</t>
  </si>
  <si>
    <t>Затирка швов</t>
  </si>
  <si>
    <t>Расшивка</t>
  </si>
  <si>
    <t>Укрывка плитки</t>
  </si>
  <si>
    <t>Устройство перегородки</t>
  </si>
  <si>
    <t>Поклейка обои</t>
  </si>
  <si>
    <t xml:space="preserve">Покраска </t>
  </si>
  <si>
    <t>2 проема (пробить в стене)</t>
  </si>
  <si>
    <t>3 двери с добором</t>
  </si>
  <si>
    <t>Потолочные работы</t>
  </si>
  <si>
    <t>Сотимость</t>
  </si>
  <si>
    <t>2 слоя ГКЛ</t>
  </si>
  <si>
    <t>ГКЛ</t>
  </si>
  <si>
    <t>Площадь кв.м/м.п.</t>
  </si>
  <si>
    <t>Площадь м.п.</t>
  </si>
  <si>
    <t>Натяжной потолок</t>
  </si>
  <si>
    <t>ИТОГО</t>
  </si>
  <si>
    <t>Потолок</t>
  </si>
  <si>
    <t xml:space="preserve">Затирка </t>
  </si>
  <si>
    <t>Замена плитки</t>
  </si>
  <si>
    <t>Лестница</t>
  </si>
  <si>
    <t>Касса</t>
  </si>
  <si>
    <t>Демонтаж стен</t>
  </si>
  <si>
    <t>Поклейка обоев</t>
  </si>
  <si>
    <t>Затирка</t>
  </si>
  <si>
    <t>Натяжной</t>
  </si>
  <si>
    <t>Маленький Коридор</t>
  </si>
  <si>
    <t xml:space="preserve">Демонтаж </t>
  </si>
  <si>
    <t>Грунтовка</t>
  </si>
  <si>
    <t>Шпаклевка в 1 слой</t>
  </si>
  <si>
    <t>Обои</t>
  </si>
  <si>
    <t>Демонтаж АМСТРГ</t>
  </si>
  <si>
    <t>Плитка</t>
  </si>
  <si>
    <t xml:space="preserve"> 1 помещение  кв.</t>
  </si>
  <si>
    <t xml:space="preserve"> 2 помещение  кв.</t>
  </si>
  <si>
    <t>2 двери с добором</t>
  </si>
  <si>
    <t>Коридор</t>
  </si>
  <si>
    <t>Демонтаж плитки</t>
  </si>
  <si>
    <t>Демонтаж стяжки</t>
  </si>
  <si>
    <t>Демонтаж плитки со стен</t>
  </si>
  <si>
    <t>демонтаж дверей с сохранением</t>
  </si>
  <si>
    <t>Стяжка</t>
  </si>
  <si>
    <t>Плитка ромбом</t>
  </si>
  <si>
    <t>Плитка по периметру</t>
  </si>
  <si>
    <t>Демонтаж (раковита, туалет, пьедестал) + мотаж (раковита, туалет, пьедестал)</t>
  </si>
  <si>
    <t>Монтаж дверей + 3 добора</t>
  </si>
  <si>
    <t>Демонтаж потолка во всех помещениях АМСТРОНГ</t>
  </si>
  <si>
    <t>10% к общей сумме на разгрузку материала и вынос строительного мусора</t>
  </si>
  <si>
    <t>Перегородка</t>
  </si>
  <si>
    <t>Мужской туалет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</si>
</sst>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64" fontId="1" fillId="0" borderId="0" xfId="0" applyNumberFormat="1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/>
    <xf numFmtId="164" fontId="1" fillId="4" borderId="6" xfId="0" applyNumberFormat="1" applyFont="1" applyFill="1" applyBorder="1"/>
    <xf numFmtId="164" fontId="1" fillId="4" borderId="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topLeftCell="A100" workbookViewId="0">
      <selection activeCell="H131" sqref="H131"/>
    </sheetView>
  </sheetViews>
  <sheetFormatPr defaultRowHeight="15" x14ac:dyDescent="0.25"/>
  <cols>
    <col min="1" max="1" width="22.7109375" customWidth="1"/>
    <col min="2" max="2" width="18.5703125" bestFit="1" customWidth="1"/>
    <col min="3" max="3" width="20" style="1" bestFit="1" customWidth="1"/>
    <col min="4" max="4" width="11.5703125" style="7" bestFit="1" customWidth="1"/>
    <col min="5" max="5" width="9.140625" style="6"/>
  </cols>
  <sheetData>
    <row r="1" spans="1:4" x14ac:dyDescent="0.25">
      <c r="A1" s="9" t="s">
        <v>39</v>
      </c>
      <c r="B1" s="9"/>
      <c r="C1" s="9"/>
      <c r="D1" s="9"/>
    </row>
    <row r="2" spans="1:4" x14ac:dyDescent="0.25">
      <c r="A2" s="5" t="s">
        <v>0</v>
      </c>
      <c r="B2" s="5" t="s">
        <v>19</v>
      </c>
      <c r="C2" s="4" t="s">
        <v>3</v>
      </c>
      <c r="D2" s="4" t="s">
        <v>2</v>
      </c>
    </row>
    <row r="3" spans="1:4" x14ac:dyDescent="0.25">
      <c r="A3" s="2" t="s">
        <v>1</v>
      </c>
      <c r="B3" s="2">
        <v>120</v>
      </c>
      <c r="C3" s="3">
        <v>100</v>
      </c>
      <c r="D3" s="4">
        <f>C3*B3</f>
        <v>12000</v>
      </c>
    </row>
    <row r="4" spans="1:4" x14ac:dyDescent="0.25">
      <c r="A4" s="2" t="s">
        <v>4</v>
      </c>
      <c r="B4" s="2">
        <v>120</v>
      </c>
      <c r="C4" s="3">
        <v>100</v>
      </c>
      <c r="D4" s="4">
        <f t="shared" ref="D4:D6" si="0">C4*B4</f>
        <v>12000</v>
      </c>
    </row>
    <row r="5" spans="1:4" x14ac:dyDescent="0.25">
      <c r="A5" s="2" t="s">
        <v>5</v>
      </c>
      <c r="B5" s="2">
        <v>120</v>
      </c>
      <c r="C5" s="3">
        <v>60</v>
      </c>
      <c r="D5" s="4">
        <f t="shared" si="0"/>
        <v>7200</v>
      </c>
    </row>
    <row r="6" spans="1:4" x14ac:dyDescent="0.25">
      <c r="A6" s="2" t="s">
        <v>12</v>
      </c>
      <c r="B6" s="2">
        <v>120</v>
      </c>
      <c r="C6" s="3">
        <v>170</v>
      </c>
      <c r="D6" s="4">
        <f t="shared" si="0"/>
        <v>20400</v>
      </c>
    </row>
    <row r="7" spans="1:4" x14ac:dyDescent="0.25">
      <c r="A7" s="9" t="s">
        <v>6</v>
      </c>
      <c r="B7" s="9"/>
      <c r="C7" s="9"/>
      <c r="D7" s="9"/>
    </row>
    <row r="8" spans="1:4" x14ac:dyDescent="0.25">
      <c r="A8" s="2" t="s">
        <v>7</v>
      </c>
      <c r="B8" s="2">
        <v>50</v>
      </c>
      <c r="C8" s="3">
        <v>60</v>
      </c>
      <c r="D8" s="4">
        <f>C8*B8</f>
        <v>3000</v>
      </c>
    </row>
    <row r="9" spans="1:4" x14ac:dyDescent="0.25">
      <c r="A9" s="2" t="s">
        <v>8</v>
      </c>
      <c r="B9" s="2">
        <v>50</v>
      </c>
      <c r="C9" s="3">
        <v>100</v>
      </c>
      <c r="D9" s="4">
        <f t="shared" ref="D9:D10" si="1">C9*B9</f>
        <v>5000</v>
      </c>
    </row>
    <row r="10" spans="1:4" x14ac:dyDescent="0.25">
      <c r="A10" s="2" t="s">
        <v>9</v>
      </c>
      <c r="B10" s="2">
        <v>50</v>
      </c>
      <c r="C10" s="3">
        <v>60</v>
      </c>
      <c r="D10" s="4">
        <f t="shared" si="1"/>
        <v>3000</v>
      </c>
    </row>
    <row r="11" spans="1:4" x14ac:dyDescent="0.25">
      <c r="A11" s="9" t="s">
        <v>54</v>
      </c>
      <c r="B11" s="9"/>
      <c r="C11" s="9"/>
      <c r="D11" s="9"/>
    </row>
    <row r="12" spans="1:4" x14ac:dyDescent="0.25">
      <c r="A12" s="2" t="s">
        <v>17</v>
      </c>
      <c r="B12" s="2">
        <v>75</v>
      </c>
      <c r="C12" s="3">
        <v>400</v>
      </c>
      <c r="D12" s="4">
        <f>C12*B12</f>
        <v>30000</v>
      </c>
    </row>
    <row r="13" spans="1:4" x14ac:dyDescent="0.25">
      <c r="A13" s="2" t="s">
        <v>1</v>
      </c>
      <c r="B13" s="2">
        <v>75</v>
      </c>
      <c r="C13" s="3">
        <v>100</v>
      </c>
      <c r="D13" s="4">
        <f t="shared" ref="D13:D16" si="2">C13*B13</f>
        <v>7500</v>
      </c>
    </row>
    <row r="14" spans="1:4" x14ac:dyDescent="0.25">
      <c r="A14" s="2" t="s">
        <v>4</v>
      </c>
      <c r="B14" s="2">
        <v>75</v>
      </c>
      <c r="C14" s="3">
        <v>100</v>
      </c>
      <c r="D14" s="4">
        <f t="shared" si="2"/>
        <v>7500</v>
      </c>
    </row>
    <row r="15" spans="1:4" x14ac:dyDescent="0.25">
      <c r="A15" s="2" t="s">
        <v>36</v>
      </c>
      <c r="B15" s="2">
        <v>75</v>
      </c>
      <c r="C15" s="3">
        <v>250</v>
      </c>
      <c r="D15" s="4">
        <f t="shared" si="2"/>
        <v>18750</v>
      </c>
    </row>
    <row r="16" spans="1:4" x14ac:dyDescent="0.25">
      <c r="A16" s="2" t="s">
        <v>12</v>
      </c>
      <c r="B16" s="2">
        <v>75</v>
      </c>
      <c r="C16" s="3">
        <v>170</v>
      </c>
      <c r="D16" s="4">
        <f t="shared" si="2"/>
        <v>12750</v>
      </c>
    </row>
    <row r="17" spans="1:4" x14ac:dyDescent="0.25">
      <c r="A17" s="9" t="s">
        <v>0</v>
      </c>
      <c r="B17" s="9"/>
      <c r="C17" s="16" t="s">
        <v>16</v>
      </c>
      <c r="D17" s="16"/>
    </row>
    <row r="18" spans="1:4" x14ac:dyDescent="0.25">
      <c r="A18" s="8" t="s">
        <v>13</v>
      </c>
      <c r="B18" s="8"/>
      <c r="C18" s="16">
        <v>15000</v>
      </c>
      <c r="D18" s="16"/>
    </row>
    <row r="19" spans="1:4" x14ac:dyDescent="0.25">
      <c r="A19" s="8" t="s">
        <v>14</v>
      </c>
      <c r="B19" s="8"/>
      <c r="C19" s="16">
        <v>15000</v>
      </c>
      <c r="D19" s="16"/>
    </row>
    <row r="20" spans="1:4" x14ac:dyDescent="0.25">
      <c r="A20" s="9" t="s">
        <v>23</v>
      </c>
      <c r="B20" s="9"/>
      <c r="C20" s="9"/>
      <c r="D20" s="9"/>
    </row>
    <row r="21" spans="1:4" x14ac:dyDescent="0.25">
      <c r="A21" s="5" t="s">
        <v>0</v>
      </c>
      <c r="B21" s="5" t="s">
        <v>20</v>
      </c>
      <c r="C21" s="4" t="s">
        <v>3</v>
      </c>
      <c r="D21" s="4" t="s">
        <v>2</v>
      </c>
    </row>
    <row r="22" spans="1:4" x14ac:dyDescent="0.25">
      <c r="A22" s="2" t="s">
        <v>18</v>
      </c>
      <c r="B22" s="2">
        <v>30</v>
      </c>
      <c r="C22" s="3">
        <v>1000</v>
      </c>
      <c r="D22" s="4">
        <f>C22*B22</f>
        <v>30000</v>
      </c>
    </row>
    <row r="23" spans="1:4" x14ac:dyDescent="0.25">
      <c r="A23" s="2" t="s">
        <v>21</v>
      </c>
      <c r="B23" s="2">
        <v>36</v>
      </c>
      <c r="C23" s="3">
        <v>1000</v>
      </c>
      <c r="D23" s="4">
        <f>C23*B23</f>
        <v>36000</v>
      </c>
    </row>
    <row r="24" spans="1:4" x14ac:dyDescent="0.25">
      <c r="A24" s="23" t="s">
        <v>22</v>
      </c>
      <c r="B24" s="23"/>
      <c r="C24" s="23"/>
      <c r="D24" s="22">
        <f>SUM(D3:D6)+SUM(D8:D10)+SUM(D12:D16)+SUM(C18:D19)+SUM(D22:D23)</f>
        <v>235100</v>
      </c>
    </row>
    <row r="25" spans="1:4" x14ac:dyDescent="0.25">
      <c r="A25" s="9" t="s">
        <v>26</v>
      </c>
      <c r="B25" s="9"/>
      <c r="C25" s="9"/>
      <c r="D25" s="9"/>
    </row>
    <row r="26" spans="1:4" x14ac:dyDescent="0.25">
      <c r="A26" s="5" t="s">
        <v>0</v>
      </c>
      <c r="B26" s="5" t="s">
        <v>19</v>
      </c>
      <c r="C26" s="4" t="s">
        <v>3</v>
      </c>
      <c r="D26" s="4" t="s">
        <v>2</v>
      </c>
    </row>
    <row r="27" spans="1:4" x14ac:dyDescent="0.25">
      <c r="A27" s="2" t="s">
        <v>1</v>
      </c>
      <c r="B27" s="2">
        <v>60</v>
      </c>
      <c r="C27" s="3">
        <v>100</v>
      </c>
      <c r="D27" s="4">
        <f>C27*B27</f>
        <v>6000</v>
      </c>
    </row>
    <row r="28" spans="1:4" x14ac:dyDescent="0.25">
      <c r="A28" s="2" t="s">
        <v>4</v>
      </c>
      <c r="B28" s="2">
        <v>100</v>
      </c>
      <c r="C28" s="3">
        <v>100</v>
      </c>
      <c r="D28" s="4">
        <f t="shared" ref="D28:D30" si="3">C28*B28</f>
        <v>10000</v>
      </c>
    </row>
    <row r="29" spans="1:4" x14ac:dyDescent="0.25">
      <c r="A29" s="2"/>
      <c r="B29" s="2">
        <v>60</v>
      </c>
      <c r="C29" s="3">
        <v>170</v>
      </c>
      <c r="D29" s="4">
        <f t="shared" si="3"/>
        <v>10200</v>
      </c>
    </row>
    <row r="30" spans="1:4" x14ac:dyDescent="0.25">
      <c r="A30" s="2" t="s">
        <v>5</v>
      </c>
      <c r="B30" s="2">
        <v>60</v>
      </c>
      <c r="C30" s="3">
        <v>100</v>
      </c>
      <c r="D30" s="4">
        <f t="shared" si="3"/>
        <v>6000</v>
      </c>
    </row>
    <row r="31" spans="1:4" x14ac:dyDescent="0.25">
      <c r="A31" s="10" t="s">
        <v>23</v>
      </c>
      <c r="B31" s="11"/>
      <c r="C31" s="11"/>
      <c r="D31" s="12"/>
    </row>
    <row r="32" spans="1:4" x14ac:dyDescent="0.25">
      <c r="A32" s="5" t="s">
        <v>0</v>
      </c>
      <c r="B32" s="5" t="s">
        <v>20</v>
      </c>
      <c r="C32" s="4" t="s">
        <v>3</v>
      </c>
      <c r="D32" s="4" t="s">
        <v>2</v>
      </c>
    </row>
    <row r="33" spans="1:4" x14ac:dyDescent="0.25">
      <c r="A33" s="2"/>
      <c r="B33" s="2">
        <v>20</v>
      </c>
      <c r="C33" s="3">
        <v>160</v>
      </c>
      <c r="D33" s="4">
        <f>C33*B33</f>
        <v>3200</v>
      </c>
    </row>
    <row r="34" spans="1:4" x14ac:dyDescent="0.25">
      <c r="A34" s="2"/>
      <c r="B34" s="2">
        <v>20</v>
      </c>
      <c r="C34" s="3">
        <v>250</v>
      </c>
      <c r="D34" s="4">
        <f>C34*B34</f>
        <v>5000</v>
      </c>
    </row>
    <row r="35" spans="1:4" x14ac:dyDescent="0.25">
      <c r="A35" s="2"/>
      <c r="B35" s="2">
        <v>20</v>
      </c>
      <c r="C35" s="3">
        <v>150</v>
      </c>
      <c r="D35" s="4">
        <f>C35*B35</f>
        <v>3000</v>
      </c>
    </row>
    <row r="36" spans="1:4" x14ac:dyDescent="0.25">
      <c r="A36" s="9" t="s">
        <v>38</v>
      </c>
      <c r="B36" s="9"/>
      <c r="C36" s="9"/>
      <c r="D36" s="9"/>
    </row>
    <row r="37" spans="1:4" x14ac:dyDescent="0.25">
      <c r="A37" s="5" t="s">
        <v>0</v>
      </c>
      <c r="B37" s="5" t="s">
        <v>19</v>
      </c>
      <c r="C37" s="4" t="s">
        <v>3</v>
      </c>
      <c r="D37" s="4" t="s">
        <v>2</v>
      </c>
    </row>
    <row r="38" spans="1:4" x14ac:dyDescent="0.25">
      <c r="A38" s="2" t="s">
        <v>24</v>
      </c>
      <c r="B38" s="2">
        <v>40</v>
      </c>
      <c r="C38" s="3">
        <v>60</v>
      </c>
      <c r="D38" s="4">
        <f>C38*B38</f>
        <v>2400</v>
      </c>
    </row>
    <row r="39" spans="1:4" x14ac:dyDescent="0.25">
      <c r="A39" s="2" t="s">
        <v>8</v>
      </c>
      <c r="B39" s="2">
        <v>40</v>
      </c>
      <c r="C39" s="3">
        <v>100</v>
      </c>
      <c r="D39" s="4">
        <f t="shared" ref="D39:D40" si="4">C39*B39</f>
        <v>4000</v>
      </c>
    </row>
    <row r="40" spans="1:4" x14ac:dyDescent="0.25">
      <c r="A40" s="2" t="s">
        <v>9</v>
      </c>
      <c r="B40" s="2">
        <v>40</v>
      </c>
      <c r="C40" s="3">
        <v>60</v>
      </c>
      <c r="D40" s="4">
        <f t="shared" si="4"/>
        <v>2400</v>
      </c>
    </row>
    <row r="41" spans="1:4" x14ac:dyDescent="0.25">
      <c r="A41" s="18" t="s">
        <v>25</v>
      </c>
      <c r="B41" s="18"/>
      <c r="C41" s="18"/>
      <c r="D41" s="4">
        <v>3000</v>
      </c>
    </row>
    <row r="42" spans="1:4" x14ac:dyDescent="0.25">
      <c r="A42" s="24" t="s">
        <v>22</v>
      </c>
      <c r="B42" s="24"/>
      <c r="C42" s="24"/>
      <c r="D42" s="22">
        <f>SUM(D27:D30)+SUM(D33:D35)+SUM(D38:D41)</f>
        <v>55200</v>
      </c>
    </row>
    <row r="43" spans="1:4" x14ac:dyDescent="0.25">
      <c r="A43" s="9" t="s">
        <v>27</v>
      </c>
      <c r="B43" s="9"/>
      <c r="C43" s="9"/>
      <c r="D43" s="9"/>
    </row>
    <row r="44" spans="1:4" x14ac:dyDescent="0.25">
      <c r="A44" s="5" t="s">
        <v>0</v>
      </c>
      <c r="B44" s="5" t="s">
        <v>19</v>
      </c>
      <c r="C44" s="4" t="s">
        <v>3</v>
      </c>
      <c r="D44" s="4" t="s">
        <v>2</v>
      </c>
    </row>
    <row r="45" spans="1:4" x14ac:dyDescent="0.25">
      <c r="A45" s="8" t="s">
        <v>28</v>
      </c>
      <c r="B45" s="8"/>
      <c r="C45" s="8"/>
      <c r="D45" s="4">
        <v>30000</v>
      </c>
    </row>
    <row r="46" spans="1:4" x14ac:dyDescent="0.25">
      <c r="A46" s="2" t="s">
        <v>1</v>
      </c>
      <c r="B46" s="2">
        <v>60</v>
      </c>
      <c r="C46" s="3">
        <v>150</v>
      </c>
      <c r="D46" s="4">
        <f>C46*B46</f>
        <v>9000</v>
      </c>
    </row>
    <row r="47" spans="1:4" x14ac:dyDescent="0.25">
      <c r="A47" s="2" t="s">
        <v>5</v>
      </c>
      <c r="B47" s="2">
        <v>60</v>
      </c>
      <c r="C47" s="3">
        <v>100</v>
      </c>
      <c r="D47" s="4">
        <f t="shared" ref="D47:D53" si="5">C47*B47</f>
        <v>6000</v>
      </c>
    </row>
    <row r="48" spans="1:4" x14ac:dyDescent="0.25">
      <c r="A48" s="2" t="s">
        <v>4</v>
      </c>
      <c r="B48" s="2">
        <v>60</v>
      </c>
      <c r="C48" s="3">
        <v>100</v>
      </c>
      <c r="D48" s="4">
        <f t="shared" si="5"/>
        <v>6000</v>
      </c>
    </row>
    <row r="49" spans="1:5" x14ac:dyDescent="0.25">
      <c r="A49" s="2" t="s">
        <v>12</v>
      </c>
      <c r="B49" s="2">
        <v>60</v>
      </c>
      <c r="C49" s="3">
        <v>170</v>
      </c>
      <c r="D49" s="4">
        <f t="shared" si="5"/>
        <v>10200</v>
      </c>
    </row>
    <row r="50" spans="1:5" x14ac:dyDescent="0.25">
      <c r="A50" s="2" t="s">
        <v>29</v>
      </c>
      <c r="B50" s="2">
        <v>60</v>
      </c>
      <c r="C50" s="3">
        <v>250</v>
      </c>
      <c r="D50" s="4">
        <f t="shared" si="5"/>
        <v>15000</v>
      </c>
    </row>
    <row r="51" spans="1:5" x14ac:dyDescent="0.25">
      <c r="A51" s="2" t="s">
        <v>30</v>
      </c>
      <c r="B51" s="2">
        <v>60</v>
      </c>
      <c r="C51" s="3">
        <v>18</v>
      </c>
      <c r="D51" s="4">
        <f t="shared" si="5"/>
        <v>1080</v>
      </c>
      <c r="E51" s="6">
        <v>1200</v>
      </c>
    </row>
    <row r="52" spans="1:5" x14ac:dyDescent="0.25">
      <c r="A52" s="2" t="s">
        <v>8</v>
      </c>
      <c r="B52" s="2">
        <v>60</v>
      </c>
      <c r="C52" s="3">
        <v>18</v>
      </c>
      <c r="D52" s="4">
        <f t="shared" si="5"/>
        <v>1080</v>
      </c>
      <c r="E52" s="6">
        <v>1800</v>
      </c>
    </row>
    <row r="53" spans="1:5" x14ac:dyDescent="0.25">
      <c r="A53" s="2" t="s">
        <v>9</v>
      </c>
      <c r="B53" s="2">
        <v>60</v>
      </c>
      <c r="C53" s="3">
        <v>18</v>
      </c>
      <c r="D53" s="4">
        <f t="shared" si="5"/>
        <v>1080</v>
      </c>
    </row>
    <row r="54" spans="1:5" x14ac:dyDescent="0.25">
      <c r="A54" s="19" t="s">
        <v>25</v>
      </c>
      <c r="B54" s="20"/>
      <c r="C54" s="21"/>
      <c r="D54" s="4">
        <v>5000</v>
      </c>
    </row>
    <row r="55" spans="1:5" x14ac:dyDescent="0.25">
      <c r="A55" s="10" t="s">
        <v>23</v>
      </c>
      <c r="B55" s="11"/>
      <c r="C55" s="11"/>
      <c r="D55" s="12"/>
    </row>
    <row r="56" spans="1:5" x14ac:dyDescent="0.25">
      <c r="A56" s="5" t="s">
        <v>0</v>
      </c>
      <c r="B56" s="5" t="s">
        <v>20</v>
      </c>
      <c r="C56" s="4" t="s">
        <v>3</v>
      </c>
      <c r="D56" s="4" t="s">
        <v>2</v>
      </c>
    </row>
    <row r="57" spans="1:5" x14ac:dyDescent="0.25">
      <c r="A57" s="2" t="s">
        <v>18</v>
      </c>
      <c r="B57" s="2">
        <v>16</v>
      </c>
      <c r="C57" s="3">
        <v>1000</v>
      </c>
      <c r="D57" s="4">
        <f>C57*B57</f>
        <v>16000</v>
      </c>
    </row>
    <row r="58" spans="1:5" x14ac:dyDescent="0.25">
      <c r="A58" s="2" t="s">
        <v>31</v>
      </c>
      <c r="B58" s="2">
        <v>16</v>
      </c>
      <c r="C58" s="3">
        <v>1000</v>
      </c>
      <c r="D58" s="4">
        <f>C58*B58</f>
        <v>16000</v>
      </c>
    </row>
    <row r="59" spans="1:5" x14ac:dyDescent="0.25">
      <c r="A59" s="25" t="s">
        <v>22</v>
      </c>
      <c r="B59" s="26"/>
      <c r="C59" s="27"/>
      <c r="D59" s="22">
        <f>SUM(D45:D54)+SUM(D57:D58)</f>
        <v>116440</v>
      </c>
    </row>
    <row r="60" spans="1:5" x14ac:dyDescent="0.25">
      <c r="A60" s="17" t="s">
        <v>32</v>
      </c>
      <c r="B60" s="17"/>
      <c r="C60" s="17"/>
      <c r="D60" s="17"/>
    </row>
    <row r="61" spans="1:5" x14ac:dyDescent="0.25">
      <c r="A61" s="2" t="s">
        <v>33</v>
      </c>
      <c r="B61" s="2">
        <v>20</v>
      </c>
      <c r="C61" s="3">
        <v>100</v>
      </c>
      <c r="D61" s="4">
        <f>C61*B61</f>
        <v>2000</v>
      </c>
    </row>
    <row r="62" spans="1:5" x14ac:dyDescent="0.25">
      <c r="A62" s="2" t="s">
        <v>34</v>
      </c>
      <c r="B62" s="2">
        <v>20</v>
      </c>
      <c r="C62" s="3">
        <v>100</v>
      </c>
      <c r="D62" s="4">
        <f t="shared" ref="D62:D69" si="6">C62*B62</f>
        <v>2000</v>
      </c>
    </row>
    <row r="63" spans="1:5" x14ac:dyDescent="0.25">
      <c r="A63" s="2" t="s">
        <v>35</v>
      </c>
      <c r="B63" s="2">
        <v>20</v>
      </c>
      <c r="C63" s="3">
        <v>200</v>
      </c>
      <c r="D63" s="4">
        <f t="shared" si="6"/>
        <v>4000</v>
      </c>
    </row>
    <row r="64" spans="1:5" x14ac:dyDescent="0.25">
      <c r="A64" s="2" t="s">
        <v>5</v>
      </c>
      <c r="B64" s="2">
        <v>20</v>
      </c>
      <c r="C64" s="3">
        <v>100</v>
      </c>
      <c r="D64" s="4">
        <f t="shared" si="6"/>
        <v>2000</v>
      </c>
    </row>
    <row r="65" spans="1:5" x14ac:dyDescent="0.25">
      <c r="A65" s="2" t="s">
        <v>36</v>
      </c>
      <c r="B65" s="2">
        <v>20</v>
      </c>
      <c r="C65" s="3">
        <v>250</v>
      </c>
      <c r="D65" s="4">
        <f t="shared" si="6"/>
        <v>5000</v>
      </c>
    </row>
    <row r="66" spans="1:5" x14ac:dyDescent="0.25">
      <c r="A66" s="2" t="s">
        <v>12</v>
      </c>
      <c r="B66" s="2">
        <v>20</v>
      </c>
      <c r="C66" s="3">
        <v>170</v>
      </c>
      <c r="D66" s="4">
        <f t="shared" si="6"/>
        <v>3400</v>
      </c>
    </row>
    <row r="67" spans="1:5" x14ac:dyDescent="0.25">
      <c r="A67" s="2" t="s">
        <v>37</v>
      </c>
      <c r="B67" s="2">
        <v>10</v>
      </c>
      <c r="C67" s="3">
        <v>200</v>
      </c>
      <c r="D67" s="4">
        <f t="shared" si="6"/>
        <v>2000</v>
      </c>
    </row>
    <row r="68" spans="1:5" x14ac:dyDescent="0.25">
      <c r="A68" s="2" t="s">
        <v>38</v>
      </c>
      <c r="B68" s="2">
        <v>10</v>
      </c>
      <c r="C68" s="3">
        <v>200</v>
      </c>
      <c r="D68" s="4">
        <f t="shared" si="6"/>
        <v>2000</v>
      </c>
    </row>
    <row r="69" spans="1:5" x14ac:dyDescent="0.25">
      <c r="A69" s="2"/>
      <c r="B69" s="2">
        <v>10</v>
      </c>
      <c r="C69" s="3">
        <v>1000</v>
      </c>
      <c r="D69" s="4">
        <f t="shared" si="6"/>
        <v>10000</v>
      </c>
    </row>
    <row r="70" spans="1:5" x14ac:dyDescent="0.25">
      <c r="A70" s="8" t="s">
        <v>38</v>
      </c>
      <c r="B70" s="8"/>
      <c r="C70" s="8"/>
      <c r="D70" s="4">
        <v>5000</v>
      </c>
    </row>
    <row r="71" spans="1:5" x14ac:dyDescent="0.25">
      <c r="A71" s="24" t="s">
        <v>22</v>
      </c>
      <c r="B71" s="24"/>
      <c r="C71" s="24"/>
      <c r="D71" s="22">
        <f>SUM(D61:D70)</f>
        <v>37400</v>
      </c>
    </row>
    <row r="72" spans="1:5" x14ac:dyDescent="0.25">
      <c r="A72" s="9" t="s">
        <v>40</v>
      </c>
      <c r="B72" s="9"/>
      <c r="C72" s="9"/>
      <c r="D72" s="9"/>
    </row>
    <row r="73" spans="1:5" x14ac:dyDescent="0.25">
      <c r="A73" s="5" t="s">
        <v>0</v>
      </c>
      <c r="B73" s="5" t="s">
        <v>19</v>
      </c>
      <c r="C73" s="4" t="s">
        <v>3</v>
      </c>
      <c r="D73" s="4" t="s">
        <v>2</v>
      </c>
    </row>
    <row r="74" spans="1:5" x14ac:dyDescent="0.25">
      <c r="A74" s="2" t="s">
        <v>1</v>
      </c>
      <c r="B74" s="2">
        <v>140</v>
      </c>
      <c r="C74" s="3">
        <v>100</v>
      </c>
      <c r="D74" s="4">
        <f>C74*B74</f>
        <v>14000</v>
      </c>
    </row>
    <row r="75" spans="1:5" x14ac:dyDescent="0.25">
      <c r="A75" s="2" t="s">
        <v>4</v>
      </c>
      <c r="B75" s="2">
        <v>140</v>
      </c>
      <c r="C75" s="3">
        <v>100</v>
      </c>
      <c r="D75" s="4">
        <f t="shared" ref="D75:D76" si="7">C75*B75</f>
        <v>14000</v>
      </c>
    </row>
    <row r="76" spans="1:5" x14ac:dyDescent="0.25">
      <c r="A76" s="2" t="s">
        <v>12</v>
      </c>
      <c r="B76" s="2">
        <v>140</v>
      </c>
      <c r="C76" s="3">
        <v>170</v>
      </c>
      <c r="D76" s="4">
        <f t="shared" si="7"/>
        <v>23800</v>
      </c>
    </row>
    <row r="77" spans="1:5" x14ac:dyDescent="0.25">
      <c r="A77" s="2" t="s">
        <v>5</v>
      </c>
      <c r="B77" s="2">
        <v>140</v>
      </c>
      <c r="C77" s="3">
        <v>60</v>
      </c>
      <c r="D77" s="4">
        <f>C77*B77</f>
        <v>8400</v>
      </c>
    </row>
    <row r="78" spans="1:5" x14ac:dyDescent="0.25">
      <c r="A78" s="9" t="s">
        <v>38</v>
      </c>
      <c r="B78" s="9"/>
      <c r="C78" s="9"/>
      <c r="D78" s="9"/>
    </row>
    <row r="79" spans="1:5" x14ac:dyDescent="0.25">
      <c r="A79" s="2" t="s">
        <v>7</v>
      </c>
      <c r="B79" s="2">
        <v>62</v>
      </c>
      <c r="C79" s="3">
        <v>60</v>
      </c>
      <c r="D79" s="4">
        <f>C79*B79</f>
        <v>3720</v>
      </c>
      <c r="E79" s="6">
        <v>3600</v>
      </c>
    </row>
    <row r="80" spans="1:5" x14ac:dyDescent="0.25">
      <c r="A80" s="2" t="s">
        <v>8</v>
      </c>
      <c r="B80" s="2">
        <v>62</v>
      </c>
      <c r="C80" s="3">
        <v>100</v>
      </c>
      <c r="D80" s="4">
        <f t="shared" ref="D80:D81" si="8">C80*B80</f>
        <v>6200</v>
      </c>
    </row>
    <row r="81" spans="1:5" x14ac:dyDescent="0.25">
      <c r="A81" s="2" t="s">
        <v>9</v>
      </c>
      <c r="B81" s="2">
        <v>62</v>
      </c>
      <c r="C81" s="3">
        <v>60</v>
      </c>
      <c r="D81" s="4">
        <f t="shared" si="8"/>
        <v>3720</v>
      </c>
      <c r="E81" s="6">
        <v>3600</v>
      </c>
    </row>
    <row r="82" spans="1:5" x14ac:dyDescent="0.25">
      <c r="A82" s="9" t="s">
        <v>10</v>
      </c>
      <c r="B82" s="9"/>
      <c r="C82" s="9"/>
      <c r="D82" s="9"/>
    </row>
    <row r="83" spans="1:5" x14ac:dyDescent="0.25">
      <c r="A83" s="2" t="s">
        <v>17</v>
      </c>
      <c r="B83" s="2">
        <v>52</v>
      </c>
      <c r="C83" s="3">
        <v>400</v>
      </c>
      <c r="D83" s="4">
        <f>C83*B83</f>
        <v>20800</v>
      </c>
    </row>
    <row r="84" spans="1:5" x14ac:dyDescent="0.25">
      <c r="A84" s="2" t="s">
        <v>1</v>
      </c>
      <c r="B84" s="2">
        <v>52</v>
      </c>
      <c r="C84" s="3">
        <v>100</v>
      </c>
      <c r="D84" s="4">
        <f t="shared" ref="D84:D87" si="9">C84*B84</f>
        <v>5200</v>
      </c>
    </row>
    <row r="85" spans="1:5" x14ac:dyDescent="0.25">
      <c r="A85" s="2" t="s">
        <v>4</v>
      </c>
      <c r="B85" s="2">
        <v>52</v>
      </c>
      <c r="C85" s="3">
        <v>100</v>
      </c>
      <c r="D85" s="4">
        <f t="shared" si="9"/>
        <v>5200</v>
      </c>
    </row>
    <row r="86" spans="1:5" x14ac:dyDescent="0.25">
      <c r="A86" s="2" t="s">
        <v>11</v>
      </c>
      <c r="B86" s="2">
        <v>52</v>
      </c>
      <c r="C86" s="3">
        <v>250</v>
      </c>
      <c r="D86" s="4">
        <f t="shared" si="9"/>
        <v>13000</v>
      </c>
    </row>
    <row r="87" spans="1:5" x14ac:dyDescent="0.25">
      <c r="A87" s="2" t="s">
        <v>12</v>
      </c>
      <c r="B87" s="2">
        <v>52</v>
      </c>
      <c r="C87" s="3">
        <v>170</v>
      </c>
      <c r="D87" s="4">
        <f t="shared" si="9"/>
        <v>8840</v>
      </c>
    </row>
    <row r="88" spans="1:5" x14ac:dyDescent="0.25">
      <c r="A88" s="9" t="s">
        <v>0</v>
      </c>
      <c r="B88" s="9"/>
      <c r="C88" s="16" t="s">
        <v>16</v>
      </c>
      <c r="D88" s="16"/>
    </row>
    <row r="89" spans="1:5" x14ac:dyDescent="0.25">
      <c r="A89" s="8" t="s">
        <v>41</v>
      </c>
      <c r="B89" s="8"/>
      <c r="C89" s="16">
        <v>5000</v>
      </c>
      <c r="D89" s="16"/>
    </row>
    <row r="90" spans="1:5" x14ac:dyDescent="0.25">
      <c r="A90" s="9" t="s">
        <v>15</v>
      </c>
      <c r="B90" s="9"/>
      <c r="C90" s="9"/>
      <c r="D90" s="9"/>
    </row>
    <row r="91" spans="1:5" x14ac:dyDescent="0.25">
      <c r="A91" s="5" t="s">
        <v>0</v>
      </c>
      <c r="B91" s="5" t="s">
        <v>20</v>
      </c>
      <c r="C91" s="4" t="s">
        <v>3</v>
      </c>
      <c r="D91" s="4" t="s">
        <v>2</v>
      </c>
    </row>
    <row r="92" spans="1:5" x14ac:dyDescent="0.25">
      <c r="A92" s="2" t="s">
        <v>18</v>
      </c>
      <c r="B92" s="2">
        <v>40</v>
      </c>
      <c r="C92" s="3">
        <v>1000</v>
      </c>
      <c r="D92" s="4">
        <f>C92*B92</f>
        <v>40000</v>
      </c>
    </row>
    <row r="93" spans="1:5" x14ac:dyDescent="0.25">
      <c r="A93" s="2" t="s">
        <v>21</v>
      </c>
      <c r="B93" s="2">
        <v>40</v>
      </c>
      <c r="C93" s="3">
        <v>1000</v>
      </c>
      <c r="D93" s="4">
        <f>C93*B93</f>
        <v>40000</v>
      </c>
    </row>
    <row r="94" spans="1:5" x14ac:dyDescent="0.25">
      <c r="A94" s="23" t="s">
        <v>22</v>
      </c>
      <c r="B94" s="23"/>
      <c r="C94" s="23"/>
      <c r="D94" s="22">
        <f>SUM(D74:D77)+SUM(D79:D81)+SUM(D83:D87)+C89+SUM(D92:D93)</f>
        <v>211880</v>
      </c>
    </row>
    <row r="95" spans="1:5" x14ac:dyDescent="0.25">
      <c r="A95" s="10" t="s">
        <v>42</v>
      </c>
      <c r="B95" s="11"/>
      <c r="C95" s="11"/>
      <c r="D95" s="12"/>
    </row>
    <row r="96" spans="1:5" x14ac:dyDescent="0.25">
      <c r="A96" s="5" t="s">
        <v>0</v>
      </c>
      <c r="B96" s="5" t="s">
        <v>19</v>
      </c>
      <c r="C96" s="4" t="s">
        <v>3</v>
      </c>
      <c r="D96" s="4" t="s">
        <v>2</v>
      </c>
    </row>
    <row r="97" spans="1:4" x14ac:dyDescent="0.25">
      <c r="A97" s="2" t="s">
        <v>1</v>
      </c>
      <c r="B97" s="2">
        <v>100</v>
      </c>
      <c r="C97" s="3">
        <v>100</v>
      </c>
      <c r="D97" s="4">
        <f>C97*B97</f>
        <v>10000</v>
      </c>
    </row>
    <row r="98" spans="1:4" x14ac:dyDescent="0.25">
      <c r="A98" s="2" t="s">
        <v>4</v>
      </c>
      <c r="B98" s="2">
        <v>100</v>
      </c>
      <c r="C98" s="3">
        <v>100</v>
      </c>
      <c r="D98" s="4">
        <f t="shared" ref="D98:D100" si="10">C98*B98</f>
        <v>10000</v>
      </c>
    </row>
    <row r="99" spans="1:4" x14ac:dyDescent="0.25">
      <c r="A99" s="2" t="s">
        <v>5</v>
      </c>
      <c r="B99" s="2">
        <v>100</v>
      </c>
      <c r="C99" s="3">
        <v>60</v>
      </c>
      <c r="D99" s="4">
        <f t="shared" si="10"/>
        <v>6000</v>
      </c>
    </row>
    <row r="100" spans="1:4" x14ac:dyDescent="0.25">
      <c r="A100" s="2" t="s">
        <v>12</v>
      </c>
      <c r="B100" s="2">
        <v>100</v>
      </c>
      <c r="C100" s="3">
        <v>170</v>
      </c>
      <c r="D100" s="4">
        <f t="shared" si="10"/>
        <v>17000</v>
      </c>
    </row>
    <row r="101" spans="1:4" x14ac:dyDescent="0.25">
      <c r="A101" s="10" t="s">
        <v>6</v>
      </c>
      <c r="B101" s="11"/>
      <c r="C101" s="11"/>
      <c r="D101" s="12"/>
    </row>
    <row r="102" spans="1:4" x14ac:dyDescent="0.25">
      <c r="A102" s="2" t="s">
        <v>7</v>
      </c>
      <c r="B102" s="2">
        <v>20</v>
      </c>
      <c r="C102" s="3">
        <v>60</v>
      </c>
      <c r="D102" s="4">
        <f>C102*B102</f>
        <v>1200</v>
      </c>
    </row>
    <row r="103" spans="1:4" x14ac:dyDescent="0.25">
      <c r="A103" s="2" t="s">
        <v>8</v>
      </c>
      <c r="B103" s="2">
        <v>20</v>
      </c>
      <c r="C103" s="3">
        <v>100</v>
      </c>
      <c r="D103" s="4">
        <f t="shared" ref="D103:D104" si="11">C103*B103</f>
        <v>2000</v>
      </c>
    </row>
    <row r="104" spans="1:4" x14ac:dyDescent="0.25">
      <c r="A104" s="2" t="s">
        <v>9</v>
      </c>
      <c r="B104" s="2">
        <v>20</v>
      </c>
      <c r="C104" s="3">
        <v>60</v>
      </c>
      <c r="D104" s="4">
        <f t="shared" si="11"/>
        <v>1200</v>
      </c>
    </row>
    <row r="105" spans="1:4" x14ac:dyDescent="0.25">
      <c r="A105" s="10" t="s">
        <v>25</v>
      </c>
      <c r="B105" s="11"/>
      <c r="C105" s="12"/>
      <c r="D105" s="4">
        <v>3000</v>
      </c>
    </row>
    <row r="106" spans="1:4" x14ac:dyDescent="0.25">
      <c r="A106" s="10" t="s">
        <v>15</v>
      </c>
      <c r="B106" s="11"/>
      <c r="C106" s="11"/>
      <c r="D106" s="12"/>
    </row>
    <row r="107" spans="1:4" x14ac:dyDescent="0.25">
      <c r="A107" s="5" t="s">
        <v>0</v>
      </c>
      <c r="B107" s="5" t="s">
        <v>20</v>
      </c>
      <c r="C107" s="4" t="s">
        <v>3</v>
      </c>
      <c r="D107" s="4" t="s">
        <v>2</v>
      </c>
    </row>
    <row r="108" spans="1:4" x14ac:dyDescent="0.25">
      <c r="A108" s="2" t="s">
        <v>18</v>
      </c>
      <c r="B108" s="2">
        <v>27</v>
      </c>
      <c r="C108" s="3">
        <v>1000</v>
      </c>
      <c r="D108" s="4">
        <f>C108*B108</f>
        <v>27000</v>
      </c>
    </row>
    <row r="109" spans="1:4" x14ac:dyDescent="0.25">
      <c r="A109" s="2" t="s">
        <v>21</v>
      </c>
      <c r="B109" s="2">
        <v>22</v>
      </c>
      <c r="C109" s="3">
        <v>1000</v>
      </c>
      <c r="D109" s="4">
        <f>C109*B109</f>
        <v>22000</v>
      </c>
    </row>
    <row r="110" spans="1:4" x14ac:dyDescent="0.25">
      <c r="A110" s="25" t="s">
        <v>22</v>
      </c>
      <c r="B110" s="26"/>
      <c r="C110" s="27"/>
      <c r="D110" s="22">
        <f>SUM(D97:D100)+SUM(D102:D105)+SUM(D108:D109)</f>
        <v>99400</v>
      </c>
    </row>
    <row r="111" spans="1:4" x14ac:dyDescent="0.25">
      <c r="A111" s="9" t="s">
        <v>55</v>
      </c>
      <c r="B111" s="9"/>
      <c r="C111" s="9"/>
      <c r="D111" s="9"/>
    </row>
    <row r="112" spans="1:4" x14ac:dyDescent="0.25">
      <c r="A112" s="5" t="s">
        <v>0</v>
      </c>
      <c r="B112" s="5" t="s">
        <v>19</v>
      </c>
      <c r="C112" s="4" t="s">
        <v>3</v>
      </c>
      <c r="D112" s="4" t="s">
        <v>2</v>
      </c>
    </row>
    <row r="113" spans="1:4" x14ac:dyDescent="0.25">
      <c r="A113" s="2" t="s">
        <v>43</v>
      </c>
      <c r="B113" s="2">
        <v>10</v>
      </c>
      <c r="C113" s="3">
        <v>300</v>
      </c>
      <c r="D113" s="4">
        <f>C113*B113</f>
        <v>3000</v>
      </c>
    </row>
    <row r="114" spans="1:4" x14ac:dyDescent="0.25">
      <c r="A114" s="2" t="s">
        <v>44</v>
      </c>
      <c r="B114" s="2">
        <v>10</v>
      </c>
      <c r="C114" s="3">
        <v>300</v>
      </c>
      <c r="D114" s="4">
        <f t="shared" ref="D114:D115" si="12">C114*B114</f>
        <v>3000</v>
      </c>
    </row>
    <row r="115" spans="1:4" x14ac:dyDescent="0.25">
      <c r="A115" s="2" t="s">
        <v>45</v>
      </c>
      <c r="B115" s="2">
        <v>20</v>
      </c>
      <c r="C115" s="3">
        <v>150</v>
      </c>
      <c r="D115" s="4">
        <f t="shared" si="12"/>
        <v>3000</v>
      </c>
    </row>
    <row r="116" spans="1:4" x14ac:dyDescent="0.25">
      <c r="A116" s="10" t="s">
        <v>46</v>
      </c>
      <c r="B116" s="11"/>
      <c r="C116" s="12"/>
      <c r="D116" s="4">
        <f>3*2000</f>
        <v>6000</v>
      </c>
    </row>
    <row r="117" spans="1:4" x14ac:dyDescent="0.25">
      <c r="A117" s="2" t="s">
        <v>47</v>
      </c>
      <c r="B117" s="2">
        <v>10</v>
      </c>
      <c r="C117" s="3">
        <v>1000</v>
      </c>
      <c r="D117" s="4">
        <f>C117*B117</f>
        <v>10000</v>
      </c>
    </row>
    <row r="118" spans="1:4" x14ac:dyDescent="0.25">
      <c r="A118" s="2" t="s">
        <v>48</v>
      </c>
      <c r="B118" s="2">
        <v>10</v>
      </c>
      <c r="C118" s="3">
        <v>1400</v>
      </c>
      <c r="D118" s="4">
        <f t="shared" ref="D118:D120" si="13">C118*B118</f>
        <v>14000</v>
      </c>
    </row>
    <row r="119" spans="1:4" x14ac:dyDescent="0.25">
      <c r="A119" s="2" t="s">
        <v>30</v>
      </c>
      <c r="B119" s="2">
        <v>10</v>
      </c>
      <c r="C119" s="3">
        <v>300</v>
      </c>
      <c r="D119" s="4">
        <f t="shared" si="13"/>
        <v>3000</v>
      </c>
    </row>
    <row r="120" spans="1:4" x14ac:dyDescent="0.25">
      <c r="A120" s="2" t="s">
        <v>49</v>
      </c>
      <c r="B120" s="2">
        <v>10</v>
      </c>
      <c r="C120" s="3">
        <v>1200</v>
      </c>
      <c r="D120" s="4">
        <f t="shared" si="13"/>
        <v>12000</v>
      </c>
    </row>
    <row r="121" spans="1:4" x14ac:dyDescent="0.25">
      <c r="A121" s="13" t="s">
        <v>50</v>
      </c>
      <c r="B121" s="14"/>
      <c r="C121" s="15"/>
      <c r="D121" s="4">
        <v>10000</v>
      </c>
    </row>
    <row r="122" spans="1:4" x14ac:dyDescent="0.25">
      <c r="A122" s="13" t="s">
        <v>51</v>
      </c>
      <c r="B122" s="14"/>
      <c r="C122" s="15"/>
      <c r="D122" s="4">
        <f>7500+7500</f>
        <v>15000</v>
      </c>
    </row>
    <row r="123" spans="1:4" x14ac:dyDescent="0.25">
      <c r="A123" s="28" t="s">
        <v>22</v>
      </c>
      <c r="B123" s="29"/>
      <c r="C123" s="30"/>
      <c r="D123" s="22">
        <f>SUM(D113:D122)</f>
        <v>79000</v>
      </c>
    </row>
    <row r="124" spans="1:4" x14ac:dyDescent="0.25">
      <c r="A124" s="9" t="s">
        <v>15</v>
      </c>
      <c r="B124" s="9"/>
      <c r="C124" s="9"/>
      <c r="D124" s="9"/>
    </row>
    <row r="125" spans="1:4" x14ac:dyDescent="0.25">
      <c r="A125" s="5" t="s">
        <v>0</v>
      </c>
      <c r="B125" s="5" t="s">
        <v>20</v>
      </c>
      <c r="C125" s="4" t="s">
        <v>3</v>
      </c>
      <c r="D125" s="4" t="s">
        <v>2</v>
      </c>
    </row>
    <row r="126" spans="1:4" x14ac:dyDescent="0.25">
      <c r="A126" s="23" t="s">
        <v>52</v>
      </c>
      <c r="B126" s="23"/>
      <c r="C126" s="23"/>
      <c r="D126" s="22">
        <f>200*200</f>
        <v>40000</v>
      </c>
    </row>
    <row r="127" spans="1:4" ht="28.5" customHeight="1" x14ac:dyDescent="0.25">
      <c r="A127" s="31" t="s">
        <v>53</v>
      </c>
      <c r="B127" s="31"/>
      <c r="C127" s="31"/>
      <c r="D127" s="32">
        <f>(D24+D42+D59+D71+D94+D110+D123+D126)*10%</f>
        <v>87442</v>
      </c>
    </row>
    <row r="129" spans="3:4" ht="15.75" thickBot="1" x14ac:dyDescent="0.3"/>
    <row r="130" spans="3:4" ht="31.5" customHeight="1" thickBot="1" x14ac:dyDescent="0.3">
      <c r="C130" s="33" t="s">
        <v>22</v>
      </c>
      <c r="D130" s="34">
        <f>D24+D42+D59+D71+D94+D110+D123+D126+D127</f>
        <v>961862</v>
      </c>
    </row>
  </sheetData>
  <mergeCells count="46">
    <mergeCell ref="A36:D36"/>
    <mergeCell ref="A1:D1"/>
    <mergeCell ref="A7:D7"/>
    <mergeCell ref="A11:D11"/>
    <mergeCell ref="A18:B18"/>
    <mergeCell ref="A19:B19"/>
    <mergeCell ref="A20:D20"/>
    <mergeCell ref="C17:D17"/>
    <mergeCell ref="C18:D18"/>
    <mergeCell ref="A17:B17"/>
    <mergeCell ref="C19:D19"/>
    <mergeCell ref="A24:C24"/>
    <mergeCell ref="A25:D25"/>
    <mergeCell ref="A31:D31"/>
    <mergeCell ref="A78:D78"/>
    <mergeCell ref="A41:C41"/>
    <mergeCell ref="A42:C42"/>
    <mergeCell ref="A43:D43"/>
    <mergeCell ref="A54:C54"/>
    <mergeCell ref="A55:D55"/>
    <mergeCell ref="A45:C45"/>
    <mergeCell ref="A59:C59"/>
    <mergeCell ref="A60:D60"/>
    <mergeCell ref="A70:C70"/>
    <mergeCell ref="A71:C71"/>
    <mergeCell ref="A72:D72"/>
    <mergeCell ref="A110:C110"/>
    <mergeCell ref="A82:D82"/>
    <mergeCell ref="A88:B88"/>
    <mergeCell ref="C88:D88"/>
    <mergeCell ref="A89:B89"/>
    <mergeCell ref="C89:D89"/>
    <mergeCell ref="A90:D90"/>
    <mergeCell ref="A94:C94"/>
    <mergeCell ref="A95:D95"/>
    <mergeCell ref="A101:D101"/>
    <mergeCell ref="A105:C105"/>
    <mergeCell ref="A106:D106"/>
    <mergeCell ref="A126:C126"/>
    <mergeCell ref="A127:C127"/>
    <mergeCell ref="A111:D111"/>
    <mergeCell ref="A116:C116"/>
    <mergeCell ref="A121:C121"/>
    <mergeCell ref="A122:C122"/>
    <mergeCell ref="A123:C123"/>
    <mergeCell ref="A124:D1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2019-09-26T07:42:40Z</dcterms:modified>
</cp:coreProperties>
</file>