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1" activeTab="2"/>
  </bookViews>
  <sheets>
    <sheet name="План" sheetId="1" r:id="rId1"/>
    <sheet name="Yandex.Direct" sheetId="2" r:id="rId2"/>
    <sheet name="Google AdWords" sheetId="3" r:id="rId3"/>
  </sheets>
  <definedNames/>
  <calcPr fullCalcOnLoad="1"/>
</workbook>
</file>

<file path=xl/sharedStrings.xml><?xml version="1.0" encoding="utf-8"?>
<sst xmlns="http://schemas.openxmlformats.org/spreadsheetml/2006/main" count="527" uniqueCount="157">
  <si>
    <t>Медиаплан для компании hambra.ru</t>
  </si>
  <si>
    <t>Система контекстной рекламы</t>
  </si>
  <si>
    <t>Примерный бюджет, руб.</t>
  </si>
  <si>
    <t>Примерное количество переходов в месяц</t>
  </si>
  <si>
    <t>Средняя цена клика, руб.</t>
  </si>
  <si>
    <t>Итого к оплате, руб.</t>
  </si>
  <si>
    <t>Yandex.Direct</t>
  </si>
  <si>
    <t>Google AdWords*</t>
  </si>
  <si>
    <t>Итого по всем системам:</t>
  </si>
  <si>
    <t>Комментарии к медиаплану: т. к. мы будем вводить ограничение бюджета и временной таргетинг, то сможем удерживать расход в заданных рамках.
Список запросов можно будет расширить или сузить, а также скорректировать позиции размещения в соответствии с приоритетностью направлений.
Фиксированная оговоренная цена за переход может провоцировать попадание объявлений на низкие позиции, однако дополнительное использование тематических площадок окажет благоприятное воздействие на количество трафика на сайте.</t>
  </si>
  <si>
    <t>Реклама будет показываться только тогда, когда в запросе пользователя будут присутствовать указанные рекламодателем слова или словосочетания.
Предварительный список рекомендуемых ключевых фраз для показа рекламы можно посмотреть на следующих страницах данного плана.</t>
  </si>
  <si>
    <t>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и настройки временного таргетинга.</t>
  </si>
  <si>
    <t>План рекламной кампании на Яндекс.Директе</t>
  </si>
  <si>
    <t>Срок кампании 1 месяц</t>
  </si>
  <si>
    <r>
      <t xml:space="preserve">Регионы показа: </t>
    </r>
    <r>
      <rPr>
        <b/>
        <sz val="10"/>
        <color indexed="10"/>
        <rFont val="Arial"/>
        <family val="2"/>
      </rPr>
      <t>Москва и область</t>
    </r>
  </si>
  <si>
    <t>Предложенные фразы</t>
  </si>
  <si>
    <t>Позиция</t>
  </si>
  <si>
    <t>Количество показов в месяц* (прогноз)</t>
  </si>
  <si>
    <t>Примерное количество переходов в месяц (по выбранной позиции)*</t>
  </si>
  <si>
    <t>Прогноз CTR (по выбранной позиции)</t>
  </si>
  <si>
    <t>Средняя цена клика (по выбранной позиции), у.е. **</t>
  </si>
  <si>
    <t>Примерный бюджет, руб. (по выбранной позиции)</t>
  </si>
  <si>
    <t>"большие мягкие игрушки"</t>
  </si>
  <si>
    <t>гарантия</t>
  </si>
  <si>
    <t>"дизайнерские игрушки"</t>
  </si>
  <si>
    <t>спецразмещение</t>
  </si>
  <si>
    <t>"игрушки плюшевые"</t>
  </si>
  <si>
    <t>"маленькие мягкие игрушки"</t>
  </si>
  <si>
    <t>"мягкие игрушки"</t>
  </si>
  <si>
    <t>"огромные мягкие игрушки"</t>
  </si>
  <si>
    <t>авторские мягкие игрушки</t>
  </si>
  <si>
    <t>адреса магазинов мягких игрушек</t>
  </si>
  <si>
    <t>большие мягкие игрушки интернет -магазин</t>
  </si>
  <si>
    <t>большие мягкие игрушки интернет магазин</t>
  </si>
  <si>
    <t>большой магазин мягких игрушек</t>
  </si>
  <si>
    <t>большой магазин плюшевых игрушек</t>
  </si>
  <si>
    <t>брелки мягкие -магазин -цена -стоимость -игрушка -покупка -купить -интернет -недорого -москва -продажа -приобретать</t>
  </si>
  <si>
    <t>брелки мягкие игрушки</t>
  </si>
  <si>
    <t>брелоки мягкие</t>
  </si>
  <si>
    <t>Волк брелок</t>
  </si>
  <si>
    <t>вязанные мягкие игрушки</t>
  </si>
  <si>
    <t>где купить мягкую игрушку</t>
  </si>
  <si>
    <t>детские мягкие игрушки</t>
  </si>
  <si>
    <t>детские плюшевые игрушки</t>
  </si>
  <si>
    <t>детский магазин мягких игрушек</t>
  </si>
  <si>
    <t>дешевые мягкие игрушки</t>
  </si>
  <si>
    <t>дешевые плюшевые игрушки</t>
  </si>
  <si>
    <t>дизайнерские игрушки купить</t>
  </si>
  <si>
    <t>дорогие мягкие игрушки</t>
  </si>
  <si>
    <t>забавные мягкие игрушки</t>
  </si>
  <si>
    <t>игрушка медведь плюшевый</t>
  </si>
  <si>
    <t>игрушка плюшевый заяц</t>
  </si>
  <si>
    <t>интернет магазин плюшевых игрушек</t>
  </si>
  <si>
    <t>каталог мягких игрушек</t>
  </si>
  <si>
    <t>классная мягкая игрушка</t>
  </si>
  <si>
    <t>Кот брелок</t>
  </si>
  <si>
    <t>1-ое место</t>
  </si>
  <si>
    <t>кот мягкая игрушка</t>
  </si>
  <si>
    <t>красивые плюшевые игрушки</t>
  </si>
  <si>
    <t>купить брелки мягкие</t>
  </si>
  <si>
    <t>купить мягкие игрушки -где</t>
  </si>
  <si>
    <t>купить плюшевые игрушки</t>
  </si>
  <si>
    <t>магазин дизайнерских игрушек</t>
  </si>
  <si>
    <t>магазин мягкие игрушки -интернет -большой -детский -адрес</t>
  </si>
  <si>
    <t>магазин плюшевых игрушек -интернет -большой</t>
  </si>
  <si>
    <t>маленькие плюшевые игрушки</t>
  </si>
  <si>
    <t>медведь мягкая игрушка</t>
  </si>
  <si>
    <t>милые мягкие игрушки</t>
  </si>
  <si>
    <t>мишка мягкая игрушка</t>
  </si>
  <si>
    <t>мягкая игрушка волк</t>
  </si>
  <si>
    <t>мягкая игрушка динозавр</t>
  </si>
  <si>
    <t>мягкая игрушка динозаврик</t>
  </si>
  <si>
    <t>мягкая игрушка дракон</t>
  </si>
  <si>
    <t>мягкая игрушка дракончик</t>
  </si>
  <si>
    <t>мягкая игрушка дракоша</t>
  </si>
  <si>
    <t>мягкая игрушка зайка</t>
  </si>
  <si>
    <t>мягкая игрушка зайчик</t>
  </si>
  <si>
    <t>мягкая игрушка заяц</t>
  </si>
  <si>
    <t>мягкая игрушка котик</t>
  </si>
  <si>
    <t>мягкая игрушка котята</t>
  </si>
  <si>
    <t>мягкая игрушка кошка</t>
  </si>
  <si>
    <t>мягкая игрушка кролик</t>
  </si>
  <si>
    <t>мягкая игрушка медвежонок</t>
  </si>
  <si>
    <t>мягкая игрушка набор</t>
  </si>
  <si>
    <t>мягкая игрушка подарок</t>
  </si>
  <si>
    <t>мягкая игрушка собака</t>
  </si>
  <si>
    <t>мягкая игрушка собачка</t>
  </si>
  <si>
    <t>мягкая игрушка сумка</t>
  </si>
  <si>
    <t>мягкая игрушка тапки</t>
  </si>
  <si>
    <t>мягкая игрушка тапочки</t>
  </si>
  <si>
    <t>мягкая игрушка щенок</t>
  </si>
  <si>
    <t>мягкие игрушки +в розницу</t>
  </si>
  <si>
    <t>мягкие игрушки +для детей</t>
  </si>
  <si>
    <t>мягкие игрушки +с большими глазами</t>
  </si>
  <si>
    <t>мягкие игрушки orange</t>
  </si>
  <si>
    <t>мягкие игрушки адреса -магазин</t>
  </si>
  <si>
    <t>мягкие игрушки белые</t>
  </si>
  <si>
    <t>мягкие игрушки дешево</t>
  </si>
  <si>
    <t>мягкие игрушки дизайнерские</t>
  </si>
  <si>
    <t>мягкие игрушки еж</t>
  </si>
  <si>
    <t>мягкие игрушки ежик</t>
  </si>
  <si>
    <t>мягкие игрушки интернет -магазин -маленькая -больший</t>
  </si>
  <si>
    <t>мягкие игрушки интернет магазин -больший</t>
  </si>
  <si>
    <t>мягкие игрушки корова</t>
  </si>
  <si>
    <t>мягкие игрушки коровка</t>
  </si>
  <si>
    <t>мягкие игрушки крыса</t>
  </si>
  <si>
    <t>мягкие игрушки курица</t>
  </si>
  <si>
    <t>мягкие игрушки курочка</t>
  </si>
  <si>
    <t>мягкие игрушки лягушка</t>
  </si>
  <si>
    <t>мягкие игрушки лягушонок</t>
  </si>
  <si>
    <t>мягкие игрушки москва</t>
  </si>
  <si>
    <t>мягкие игрушки мышка</t>
  </si>
  <si>
    <t>мягкие игрушки мышь</t>
  </si>
  <si>
    <t>мягкие игрушки обезьяна</t>
  </si>
  <si>
    <t>мягкие игрушки обезьянка</t>
  </si>
  <si>
    <t>мягкие игрушки онлайн</t>
  </si>
  <si>
    <t>мягкие игрушки оранж</t>
  </si>
  <si>
    <t>мягкие игрушки поросенок</t>
  </si>
  <si>
    <t>мягкие игрушки развивающие</t>
  </si>
  <si>
    <t>мягкие игрушки свинка</t>
  </si>
  <si>
    <t>мягкие игрушки свинья</t>
  </si>
  <si>
    <t>мягкие игрушки фирмы</t>
  </si>
  <si>
    <t>мягкие плюшевые игрушки</t>
  </si>
  <si>
    <t>набивные игрушки</t>
  </si>
  <si>
    <t>недорого мягкие игрушки</t>
  </si>
  <si>
    <t>недорого плюшевые игрушки</t>
  </si>
  <si>
    <t>новые мягкие игрушки</t>
  </si>
  <si>
    <t>панда мягкая игрушка</t>
  </si>
  <si>
    <t>плюшевая игрушка дракон</t>
  </si>
  <si>
    <t>плюшевые игрушки большие</t>
  </si>
  <si>
    <t>плюшевые игрушки москва</t>
  </si>
  <si>
    <t>плюшевые котята игрушки</t>
  </si>
  <si>
    <t>плюшевый кот игрушка</t>
  </si>
  <si>
    <t>плюшевый мишка игрушка</t>
  </si>
  <si>
    <t>покупка брелки мягкие</t>
  </si>
  <si>
    <t>покупка мягкие игрушки</t>
  </si>
  <si>
    <t>прикольная мягкая игрушка</t>
  </si>
  <si>
    <t>продажа мягкие игрушки</t>
  </si>
  <si>
    <t>розовая мягкая игрушка</t>
  </si>
  <si>
    <t>российские мягкие игрушки</t>
  </si>
  <si>
    <t>сайт мягких игрушек</t>
  </si>
  <si>
    <t>смешные мягкие игрушки</t>
  </si>
  <si>
    <t>стоимость мягкие игрушки</t>
  </si>
  <si>
    <t>сувенир мягкая игрушка</t>
  </si>
  <si>
    <t>цена мягкие игрушки</t>
  </si>
  <si>
    <t>цена плюшевые игрушки</t>
  </si>
  <si>
    <t>черная мягкая игрушка</t>
  </si>
  <si>
    <t>эксклюзивные мягкие игрушки</t>
  </si>
  <si>
    <t>Итого с учетом выбранных позиций***</t>
  </si>
  <si>
    <t>План рекламной кампании на Google Adwords</t>
  </si>
  <si>
    <t>большие мягкие игрушки</t>
  </si>
  <si>
    <t>3-4 место</t>
  </si>
  <si>
    <t>дизайнерские игрушки</t>
  </si>
  <si>
    <t>игрушки плюшевые</t>
  </si>
  <si>
    <t>маленькие мягкие игрушки</t>
  </si>
  <si>
    <t>мягкие игрушки</t>
  </si>
  <si>
    <t>огромные мягкие игрушки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</si>
</sst>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55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color indexed="21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21"/>
      <name val="Tahoma"/>
      <family val="2"/>
    </font>
    <font>
      <b/>
      <sz val="10"/>
      <color indexed="21"/>
      <name val="Tahoma"/>
      <family val="2"/>
    </font>
    <font>
      <b/>
      <sz val="11"/>
      <color indexed="21"/>
      <name val="Arial"/>
      <family val="2"/>
    </font>
    <font>
      <sz val="8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 vertical="center"/>
    </xf>
    <xf numFmtId="0" fontId="19" fillId="15" borderId="0" xfId="0" applyFont="1" applyFill="1" applyBorder="1" applyAlignment="1">
      <alignment horizontal="left" vertical="center"/>
    </xf>
    <xf numFmtId="0" fontId="20" fillId="15" borderId="0" xfId="0" applyFont="1" applyFill="1" applyBorder="1" applyAlignment="1">
      <alignment horizontal="center" vertical="center"/>
    </xf>
    <xf numFmtId="0" fontId="21" fillId="15" borderId="0" xfId="0" applyFont="1" applyFill="1" applyAlignment="1">
      <alignment horizontal="center"/>
    </xf>
    <xf numFmtId="0" fontId="22" fillId="15" borderId="0" xfId="0" applyFont="1" applyFill="1" applyBorder="1" applyAlignment="1">
      <alignment vertical="top" wrapText="1"/>
    </xf>
    <xf numFmtId="0" fontId="22" fillId="18" borderId="1" xfId="0" applyFont="1" applyFill="1" applyBorder="1" applyAlignment="1">
      <alignment horizontal="left" vertical="center" wrapText="1" indent="1"/>
    </xf>
    <xf numFmtId="0" fontId="21" fillId="15" borderId="0" xfId="0" applyFont="1" applyFill="1" applyBorder="1" applyAlignment="1">
      <alignment horizontal="center"/>
    </xf>
    <xf numFmtId="0" fontId="23" fillId="15" borderId="0" xfId="0" applyFont="1" applyFill="1" applyAlignment="1">
      <alignment/>
    </xf>
    <xf numFmtId="0" fontId="24" fillId="15" borderId="0" xfId="0" applyFont="1" applyFill="1" applyBorder="1" applyAlignment="1">
      <alignment/>
    </xf>
    <xf numFmtId="0" fontId="25" fillId="15" borderId="1" xfId="0" applyFont="1" applyFill="1" applyBorder="1" applyAlignment="1">
      <alignment horizontal="left" vertical="center" indent="1"/>
    </xf>
    <xf numFmtId="4" fontId="25" fillId="15" borderId="1" xfId="0" applyNumberFormat="1" applyFont="1" applyFill="1" applyBorder="1" applyAlignment="1">
      <alignment horizontal="left" vertical="center" indent="1"/>
    </xf>
    <xf numFmtId="3" fontId="25" fillId="15" borderId="1" xfId="0" applyNumberFormat="1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/>
    </xf>
    <xf numFmtId="0" fontId="26" fillId="15" borderId="1" xfId="0" applyFont="1" applyFill="1" applyBorder="1" applyAlignment="1">
      <alignment horizontal="left" vertical="center" indent="1"/>
    </xf>
    <xf numFmtId="4" fontId="26" fillId="15" borderId="1" xfId="0" applyNumberFormat="1" applyFont="1" applyFill="1" applyBorder="1" applyAlignment="1">
      <alignment horizontal="left" vertical="center" indent="1"/>
    </xf>
    <xf numFmtId="3" fontId="26" fillId="15" borderId="1" xfId="0" applyNumberFormat="1" applyFont="1" applyFill="1" applyBorder="1" applyAlignment="1">
      <alignment horizontal="left" vertical="center" indent="1"/>
    </xf>
    <xf numFmtId="0" fontId="26" fillId="15" borderId="0" xfId="0" applyFont="1" applyFill="1" applyBorder="1" applyAlignment="1">
      <alignment horizontal="left" vertical="center" indent="1"/>
    </xf>
    <xf numFmtId="4" fontId="26" fillId="15" borderId="0" xfId="0" applyNumberFormat="1" applyFont="1" applyFill="1" applyBorder="1" applyAlignment="1">
      <alignment horizontal="left" vertical="center" indent="1"/>
    </xf>
    <xf numFmtId="3" fontId="26" fillId="15" borderId="0" xfId="0" applyNumberFormat="1" applyFont="1" applyFill="1" applyBorder="1" applyAlignment="1">
      <alignment horizontal="left" vertical="center" indent="1"/>
    </xf>
    <xf numFmtId="0" fontId="29" fillId="15" borderId="0" xfId="0" applyFont="1" applyFill="1" applyAlignment="1">
      <alignment vertical="top" wrapText="1"/>
    </xf>
    <xf numFmtId="0" fontId="29" fillId="15" borderId="0" xfId="0" applyFont="1" applyFill="1" applyAlignment="1">
      <alignment horizontal="left" vertical="top" wrapText="1"/>
    </xf>
    <xf numFmtId="0" fontId="33" fillId="15" borderId="0" xfId="0" applyFont="1" applyFill="1" applyBorder="1" applyAlignment="1">
      <alignment wrapText="1"/>
    </xf>
    <xf numFmtId="0" fontId="34" fillId="6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2" fontId="29" fillId="0" borderId="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" fontId="0" fillId="15" borderId="0" xfId="0" applyNumberFormat="1" applyFill="1" applyAlignment="1">
      <alignment/>
    </xf>
    <xf numFmtId="0" fontId="0" fillId="15" borderId="0" xfId="0" applyFill="1" applyAlignment="1">
      <alignment horizontal="left"/>
    </xf>
    <xf numFmtId="1" fontId="33" fillId="15" borderId="0" xfId="0" applyNumberFormat="1" applyFont="1" applyFill="1" applyBorder="1" applyAlignment="1">
      <alignment wrapText="1"/>
    </xf>
    <xf numFmtId="3" fontId="29" fillId="0" borderId="9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18" fillId="15" borderId="0" xfId="0" applyFont="1" applyFill="1" applyBorder="1" applyAlignment="1">
      <alignment horizontal="left"/>
    </xf>
    <xf numFmtId="0" fontId="27" fillId="15" borderId="0" xfId="0" applyFont="1" applyFill="1" applyBorder="1" applyAlignment="1">
      <alignment horizontal="left" vertical="center" wrapText="1"/>
    </xf>
    <xf numFmtId="0" fontId="28" fillId="15" borderId="0" xfId="0" applyFont="1" applyFill="1" applyBorder="1" applyAlignment="1">
      <alignment horizontal="left" vertical="top" wrapText="1"/>
    </xf>
    <xf numFmtId="0" fontId="18" fillId="15" borderId="0" xfId="0" applyFont="1" applyFill="1" applyBorder="1" applyAlignment="1">
      <alignment/>
    </xf>
    <xf numFmtId="0" fontId="30" fillId="15" borderId="0" xfId="0" applyFont="1" applyFill="1" applyBorder="1" applyAlignment="1">
      <alignment/>
    </xf>
    <xf numFmtId="0" fontId="31" fillId="15" borderId="0" xfId="0" applyFont="1" applyFill="1" applyBorder="1" applyAlignment="1">
      <alignment/>
    </xf>
    <xf numFmtId="0" fontId="31" fillId="15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A5D6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4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737"/>
      <rgbColor rgb="00666699"/>
      <rgbColor rgb="0092A8B4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28575</xdr:rowOff>
    </xdr:from>
    <xdr:to>
      <xdr:col>1</xdr:col>
      <xdr:colOff>200025</xdr:colOff>
      <xdr:row>5</xdr:row>
      <xdr:rowOff>228600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764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</xdr:row>
      <xdr:rowOff>276225</xdr:rowOff>
    </xdr:from>
    <xdr:to>
      <xdr:col>1</xdr:col>
      <xdr:colOff>180975</xdr:colOff>
      <xdr:row>6</xdr:row>
      <xdr:rowOff>200025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40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</xdr:row>
      <xdr:rowOff>266700</xdr:rowOff>
    </xdr:from>
    <xdr:to>
      <xdr:col>1</xdr:col>
      <xdr:colOff>190500</xdr:colOff>
      <xdr:row>6</xdr:row>
      <xdr:rowOff>190500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9145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104775</xdr:rowOff>
    </xdr:from>
    <xdr:to>
      <xdr:col>2</xdr:col>
      <xdr:colOff>1524000</xdr:colOff>
      <xdr:row>2</xdr:row>
      <xdr:rowOff>19050</xdr:rowOff>
    </xdr:to>
    <xdr:pic>
      <xdr:nvPicPr>
        <xdr:cNvPr id="4" name="Рисунок 3" descr="colornew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04775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180975</xdr:rowOff>
    </xdr:from>
    <xdr:to>
      <xdr:col>0</xdr:col>
      <xdr:colOff>285750</xdr:colOff>
      <xdr:row>2</xdr:row>
      <xdr:rowOff>390525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858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104775</xdr:rowOff>
    </xdr:from>
    <xdr:to>
      <xdr:col>1</xdr:col>
      <xdr:colOff>1866900</xdr:colOff>
      <xdr:row>2</xdr:row>
      <xdr:rowOff>19050</xdr:rowOff>
    </xdr:to>
    <xdr:pic>
      <xdr:nvPicPr>
        <xdr:cNvPr id="2" name="Рисунок 3" descr="color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4775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161925</xdr:rowOff>
    </xdr:from>
    <xdr:to>
      <xdr:col>0</xdr:col>
      <xdr:colOff>285750</xdr:colOff>
      <xdr:row>2</xdr:row>
      <xdr:rowOff>371475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66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1809750</xdr:colOff>
      <xdr:row>2</xdr:row>
      <xdr:rowOff>19050</xdr:rowOff>
    </xdr:to>
    <xdr:pic>
      <xdr:nvPicPr>
        <xdr:cNvPr id="2" name="Рисунок 3" descr="color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04775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15"/>
  <sheetViews>
    <sheetView zoomScalePageLayoutView="0" workbookViewId="0" topLeftCell="A1">
      <pane ySplit="1" topLeftCell="A10" activePane="bottomLeft" state="split"/>
      <selection pane="topLeft" activeCell="D8" sqref="D8"/>
      <selection pane="bottomLeft" activeCell="G8" sqref="G8"/>
    </sheetView>
  </sheetViews>
  <sheetFormatPr defaultColWidth="9.140625" defaultRowHeight="21.75" customHeight="1"/>
  <cols>
    <col min="1" max="1" width="5.140625" style="1" customWidth="1"/>
    <col min="2" max="2" width="4.28125" style="1" customWidth="1"/>
    <col min="3" max="3" width="32.140625" style="1" customWidth="1"/>
    <col min="4" max="4" width="22.7109375" style="1" customWidth="1"/>
    <col min="5" max="5" width="24.8515625" style="1" customWidth="1"/>
    <col min="6" max="6" width="16.00390625" style="1" customWidth="1"/>
    <col min="7" max="7" width="26.57421875" style="1" customWidth="1"/>
    <col min="8" max="8" width="17.7109375" style="1" customWidth="1"/>
    <col min="9" max="9" width="20.7109375" style="1" customWidth="1"/>
    <col min="10" max="16384" width="9.140625" style="1" customWidth="1"/>
  </cols>
  <sheetData>
    <row r="1" spans="2:255" s="2" customFormat="1" ht="13.5" customHeight="1">
      <c r="B1" s="1"/>
      <c r="C1" s="1"/>
      <c r="D1" s="1"/>
      <c r="E1" s="1"/>
      <c r="F1" s="1"/>
      <c r="G1" s="1"/>
      <c r="H1" s="1"/>
      <c r="I1" s="1"/>
      <c r="K1" s="3"/>
      <c r="M1" s="3"/>
      <c r="O1" s="3"/>
      <c r="Q1" s="3"/>
      <c r="S1" s="3"/>
      <c r="U1" s="3"/>
      <c r="W1" s="3"/>
      <c r="Y1" s="3"/>
      <c r="AA1" s="3"/>
      <c r="AC1" s="3"/>
      <c r="AE1" s="3"/>
      <c r="AG1" s="3"/>
      <c r="AI1" s="3"/>
      <c r="AK1" s="3"/>
      <c r="AM1" s="3"/>
      <c r="AO1" s="3"/>
      <c r="AQ1" s="3"/>
      <c r="AS1" s="3"/>
      <c r="AU1" s="3"/>
      <c r="AW1" s="3"/>
      <c r="AY1" s="3"/>
      <c r="BA1" s="3"/>
      <c r="BC1" s="3"/>
      <c r="BE1" s="3"/>
      <c r="BG1" s="3"/>
      <c r="BI1" s="3"/>
      <c r="BK1" s="3"/>
      <c r="BM1" s="3"/>
      <c r="BO1" s="3"/>
      <c r="BQ1" s="3"/>
      <c r="BS1" s="3"/>
      <c r="BU1" s="3"/>
      <c r="BW1" s="3"/>
      <c r="BY1" s="3"/>
      <c r="CA1" s="3"/>
      <c r="CC1" s="3"/>
      <c r="CE1" s="3"/>
      <c r="CG1" s="3"/>
      <c r="CI1" s="3"/>
      <c r="CK1" s="3"/>
      <c r="CM1" s="3"/>
      <c r="CO1" s="3"/>
      <c r="CQ1" s="3"/>
      <c r="CS1" s="3"/>
      <c r="CU1" s="3"/>
      <c r="CW1" s="3"/>
      <c r="CY1" s="3"/>
      <c r="DA1" s="3"/>
      <c r="DC1" s="3"/>
      <c r="DE1" s="3"/>
      <c r="DG1" s="3"/>
      <c r="DI1" s="3"/>
      <c r="DK1" s="3"/>
      <c r="DM1" s="3"/>
      <c r="DO1" s="3"/>
      <c r="DQ1" s="3"/>
      <c r="DS1" s="3"/>
      <c r="DU1" s="3"/>
      <c r="DW1" s="3"/>
      <c r="DY1" s="3"/>
      <c r="EA1" s="3"/>
      <c r="EC1" s="3"/>
      <c r="EE1" s="3"/>
      <c r="EG1" s="3"/>
      <c r="EI1" s="3"/>
      <c r="EK1" s="3"/>
      <c r="EM1" s="3"/>
      <c r="EO1" s="3"/>
      <c r="EQ1" s="3"/>
      <c r="ES1" s="3"/>
      <c r="EU1" s="3"/>
      <c r="EW1" s="3"/>
      <c r="EY1" s="3"/>
      <c r="FA1" s="3"/>
      <c r="FC1" s="3"/>
      <c r="FE1" s="3"/>
      <c r="FG1" s="3"/>
      <c r="FI1" s="3"/>
      <c r="FK1" s="3"/>
      <c r="FM1" s="3"/>
      <c r="FO1" s="3"/>
      <c r="FQ1" s="3"/>
      <c r="FS1" s="3"/>
      <c r="FU1" s="3"/>
      <c r="FW1" s="3"/>
      <c r="FY1" s="3"/>
      <c r="GA1" s="3"/>
      <c r="GC1" s="3"/>
      <c r="GE1" s="3"/>
      <c r="GG1" s="3"/>
      <c r="GI1" s="3"/>
      <c r="GK1" s="3"/>
      <c r="GM1" s="3"/>
      <c r="GO1" s="3"/>
      <c r="GQ1" s="3"/>
      <c r="GS1" s="3"/>
      <c r="GU1" s="3"/>
      <c r="GW1" s="3"/>
      <c r="GY1" s="3"/>
      <c r="HA1" s="3"/>
      <c r="HC1" s="3"/>
      <c r="HE1" s="3"/>
      <c r="HG1" s="3"/>
      <c r="HI1" s="3"/>
      <c r="HK1" s="3"/>
      <c r="HM1" s="3"/>
      <c r="HO1" s="3"/>
      <c r="HQ1" s="3"/>
      <c r="HS1" s="3"/>
      <c r="HU1" s="3"/>
      <c r="HW1" s="3"/>
      <c r="HY1" s="3"/>
      <c r="IA1" s="3"/>
      <c r="IC1" s="3"/>
      <c r="IE1" s="3"/>
      <c r="IG1" s="3"/>
      <c r="II1" s="3"/>
      <c r="IK1" s="3"/>
      <c r="IM1" s="3"/>
      <c r="IO1" s="3"/>
      <c r="IQ1" s="3"/>
      <c r="IS1" s="3"/>
      <c r="IU1" s="3"/>
    </row>
    <row r="2" spans="2:255" s="2" customFormat="1" ht="42" customHeight="1">
      <c r="B2" s="1"/>
      <c r="C2" s="1"/>
      <c r="D2" s="1"/>
      <c r="E2" s="1"/>
      <c r="F2" s="1"/>
      <c r="G2" s="1"/>
      <c r="H2" s="1"/>
      <c r="I2" s="1"/>
      <c r="K2" s="3"/>
      <c r="M2" s="3"/>
      <c r="O2" s="3"/>
      <c r="Q2" s="3"/>
      <c r="S2" s="3"/>
      <c r="U2" s="3"/>
      <c r="W2" s="3"/>
      <c r="Y2" s="3"/>
      <c r="AA2" s="3"/>
      <c r="AC2" s="3"/>
      <c r="AE2" s="3"/>
      <c r="AG2" s="3"/>
      <c r="AI2" s="3"/>
      <c r="AK2" s="3"/>
      <c r="AM2" s="3"/>
      <c r="AO2" s="3"/>
      <c r="AQ2" s="3"/>
      <c r="AS2" s="3"/>
      <c r="AU2" s="3"/>
      <c r="AW2" s="3"/>
      <c r="AY2" s="3"/>
      <c r="BA2" s="3"/>
      <c r="BC2" s="3"/>
      <c r="BE2" s="3"/>
      <c r="BG2" s="3"/>
      <c r="BI2" s="3"/>
      <c r="BK2" s="3"/>
      <c r="BM2" s="3"/>
      <c r="BO2" s="3"/>
      <c r="BQ2" s="3"/>
      <c r="BS2" s="3"/>
      <c r="BU2" s="3"/>
      <c r="BW2" s="3"/>
      <c r="BY2" s="3"/>
      <c r="CA2" s="3"/>
      <c r="CC2" s="3"/>
      <c r="CE2" s="3"/>
      <c r="CG2" s="3"/>
      <c r="CI2" s="3"/>
      <c r="CK2" s="3"/>
      <c r="CM2" s="3"/>
      <c r="CO2" s="3"/>
      <c r="CQ2" s="3"/>
      <c r="CS2" s="3"/>
      <c r="CU2" s="3"/>
      <c r="CW2" s="3"/>
      <c r="CY2" s="3"/>
      <c r="DA2" s="3"/>
      <c r="DC2" s="3"/>
      <c r="DE2" s="3"/>
      <c r="DG2" s="3"/>
      <c r="DI2" s="3"/>
      <c r="DK2" s="3"/>
      <c r="DM2" s="3"/>
      <c r="DO2" s="3"/>
      <c r="DQ2" s="3"/>
      <c r="DS2" s="3"/>
      <c r="DU2" s="3"/>
      <c r="DW2" s="3"/>
      <c r="DY2" s="3"/>
      <c r="EA2" s="3"/>
      <c r="EC2" s="3"/>
      <c r="EE2" s="3"/>
      <c r="EG2" s="3"/>
      <c r="EI2" s="3"/>
      <c r="EK2" s="3"/>
      <c r="EM2" s="3"/>
      <c r="EO2" s="3"/>
      <c r="EQ2" s="3"/>
      <c r="ES2" s="3"/>
      <c r="EU2" s="3"/>
      <c r="EW2" s="3"/>
      <c r="EY2" s="3"/>
      <c r="FA2" s="3"/>
      <c r="FC2" s="3"/>
      <c r="FE2" s="3"/>
      <c r="FG2" s="3"/>
      <c r="FI2" s="3"/>
      <c r="FK2" s="3"/>
      <c r="FM2" s="3"/>
      <c r="FO2" s="3"/>
      <c r="FQ2" s="3"/>
      <c r="FS2" s="3"/>
      <c r="FU2" s="3"/>
      <c r="FW2" s="3"/>
      <c r="FY2" s="3"/>
      <c r="GA2" s="3"/>
      <c r="GC2" s="3"/>
      <c r="GE2" s="3"/>
      <c r="GG2" s="3"/>
      <c r="GI2" s="3"/>
      <c r="GK2" s="3"/>
      <c r="GM2" s="3"/>
      <c r="GO2" s="3"/>
      <c r="GQ2" s="3"/>
      <c r="GS2" s="3"/>
      <c r="GU2" s="3"/>
      <c r="GW2" s="3"/>
      <c r="GY2" s="3"/>
      <c r="HA2" s="3"/>
      <c r="HC2" s="3"/>
      <c r="HE2" s="3"/>
      <c r="HG2" s="3"/>
      <c r="HI2" s="3"/>
      <c r="HK2" s="3"/>
      <c r="HM2" s="3"/>
      <c r="HO2" s="3"/>
      <c r="HQ2" s="3"/>
      <c r="HS2" s="3"/>
      <c r="HU2" s="3"/>
      <c r="HW2" s="3"/>
      <c r="HY2" s="3"/>
      <c r="IA2" s="3"/>
      <c r="IC2" s="3"/>
      <c r="IE2" s="3"/>
      <c r="IG2" s="3"/>
      <c r="II2" s="3"/>
      <c r="IK2" s="3"/>
      <c r="IM2" s="3"/>
      <c r="IO2" s="3"/>
      <c r="IQ2" s="3"/>
      <c r="IS2" s="3"/>
      <c r="IU2" s="3"/>
    </row>
    <row r="3" spans="2:255" s="2" customFormat="1" ht="33.75" customHeight="1">
      <c r="B3" s="37" t="s">
        <v>0</v>
      </c>
      <c r="C3" s="37"/>
      <c r="D3" s="37"/>
      <c r="E3" s="37"/>
      <c r="F3" s="37"/>
      <c r="G3" s="37"/>
      <c r="H3" s="37"/>
      <c r="I3" s="37"/>
      <c r="K3" s="3"/>
      <c r="M3" s="3"/>
      <c r="O3" s="3"/>
      <c r="Q3" s="3"/>
      <c r="S3" s="3"/>
      <c r="U3" s="3"/>
      <c r="W3" s="3"/>
      <c r="Y3" s="3"/>
      <c r="AA3" s="3"/>
      <c r="AC3" s="3"/>
      <c r="AE3" s="3"/>
      <c r="AG3" s="3"/>
      <c r="AI3" s="3"/>
      <c r="AK3" s="3"/>
      <c r="AM3" s="3"/>
      <c r="AO3" s="3"/>
      <c r="AQ3" s="3"/>
      <c r="AS3" s="3"/>
      <c r="AU3" s="3"/>
      <c r="AW3" s="3"/>
      <c r="AY3" s="3"/>
      <c r="BA3" s="3"/>
      <c r="BC3" s="3"/>
      <c r="BE3" s="3"/>
      <c r="BG3" s="3"/>
      <c r="BI3" s="3"/>
      <c r="BK3" s="3"/>
      <c r="BM3" s="3"/>
      <c r="BO3" s="3"/>
      <c r="BQ3" s="3"/>
      <c r="BS3" s="3"/>
      <c r="BU3" s="3"/>
      <c r="BW3" s="3"/>
      <c r="BY3" s="3"/>
      <c r="CA3" s="3"/>
      <c r="CC3" s="3"/>
      <c r="CE3" s="3"/>
      <c r="CG3" s="3"/>
      <c r="CI3" s="3"/>
      <c r="CK3" s="3"/>
      <c r="CM3" s="3"/>
      <c r="CO3" s="3"/>
      <c r="CQ3" s="3"/>
      <c r="CS3" s="3"/>
      <c r="CU3" s="3"/>
      <c r="CW3" s="3"/>
      <c r="CY3" s="3"/>
      <c r="DA3" s="3"/>
      <c r="DC3" s="3"/>
      <c r="DE3" s="3"/>
      <c r="DG3" s="3"/>
      <c r="DI3" s="3"/>
      <c r="DK3" s="3"/>
      <c r="DM3" s="3"/>
      <c r="DO3" s="3"/>
      <c r="DQ3" s="3"/>
      <c r="DS3" s="3"/>
      <c r="DU3" s="3"/>
      <c r="DW3" s="3"/>
      <c r="DY3" s="3"/>
      <c r="EA3" s="3"/>
      <c r="EC3" s="3"/>
      <c r="EE3" s="3"/>
      <c r="EG3" s="3"/>
      <c r="EI3" s="3"/>
      <c r="EK3" s="3"/>
      <c r="EM3" s="3"/>
      <c r="EO3" s="3"/>
      <c r="EQ3" s="3"/>
      <c r="ES3" s="3"/>
      <c r="EU3" s="3"/>
      <c r="EW3" s="3"/>
      <c r="EY3" s="3"/>
      <c r="FA3" s="3"/>
      <c r="FC3" s="3"/>
      <c r="FE3" s="3"/>
      <c r="FG3" s="3"/>
      <c r="FI3" s="3"/>
      <c r="FK3" s="3"/>
      <c r="FM3" s="3"/>
      <c r="FO3" s="3"/>
      <c r="FQ3" s="3"/>
      <c r="FS3" s="3"/>
      <c r="FU3" s="3"/>
      <c r="FW3" s="3"/>
      <c r="FY3" s="3"/>
      <c r="GA3" s="3"/>
      <c r="GC3" s="3"/>
      <c r="GE3" s="3"/>
      <c r="GG3" s="3"/>
      <c r="GI3" s="3"/>
      <c r="GK3" s="3"/>
      <c r="GM3" s="3"/>
      <c r="GO3" s="3"/>
      <c r="GQ3" s="3"/>
      <c r="GS3" s="3"/>
      <c r="GU3" s="3"/>
      <c r="GW3" s="3"/>
      <c r="GY3" s="3"/>
      <c r="HA3" s="3"/>
      <c r="HC3" s="3"/>
      <c r="HE3" s="3"/>
      <c r="HG3" s="3"/>
      <c r="HI3" s="3"/>
      <c r="HK3" s="3"/>
      <c r="HM3" s="3"/>
      <c r="HO3" s="3"/>
      <c r="HQ3" s="3"/>
      <c r="HS3" s="3"/>
      <c r="HU3" s="3"/>
      <c r="HW3" s="3"/>
      <c r="HY3" s="3"/>
      <c r="IA3" s="3"/>
      <c r="IC3" s="3"/>
      <c r="IE3" s="3"/>
      <c r="IG3" s="3"/>
      <c r="II3" s="3"/>
      <c r="IK3" s="3"/>
      <c r="IM3" s="3"/>
      <c r="IO3" s="3"/>
      <c r="IQ3" s="3"/>
      <c r="IS3" s="3"/>
      <c r="IU3" s="3"/>
    </row>
    <row r="4" spans="3:255" s="2" customFormat="1" ht="7.5" customHeight="1">
      <c r="C4" s="4"/>
      <c r="D4" s="5"/>
      <c r="E4" s="3"/>
      <c r="G4" s="3"/>
      <c r="I4" s="3"/>
      <c r="K4" s="3"/>
      <c r="M4" s="3"/>
      <c r="O4" s="3"/>
      <c r="Q4" s="3"/>
      <c r="S4" s="3"/>
      <c r="U4" s="3"/>
      <c r="W4" s="3"/>
      <c r="Y4" s="3"/>
      <c r="AA4" s="3"/>
      <c r="AC4" s="3"/>
      <c r="AE4" s="3"/>
      <c r="AG4" s="3"/>
      <c r="AI4" s="3"/>
      <c r="AK4" s="3"/>
      <c r="AM4" s="3"/>
      <c r="AO4" s="3"/>
      <c r="AQ4" s="3"/>
      <c r="AS4" s="3"/>
      <c r="AU4" s="3"/>
      <c r="AW4" s="3"/>
      <c r="AY4" s="3"/>
      <c r="BA4" s="3"/>
      <c r="BC4" s="3"/>
      <c r="BE4" s="3"/>
      <c r="BG4" s="3"/>
      <c r="BI4" s="3"/>
      <c r="BK4" s="3"/>
      <c r="BM4" s="3"/>
      <c r="BO4" s="3"/>
      <c r="BQ4" s="3"/>
      <c r="BS4" s="3"/>
      <c r="BU4" s="3"/>
      <c r="BW4" s="3"/>
      <c r="BY4" s="3"/>
      <c r="CA4" s="3"/>
      <c r="CC4" s="3"/>
      <c r="CE4" s="3"/>
      <c r="CG4" s="3"/>
      <c r="CI4" s="3"/>
      <c r="CK4" s="3"/>
      <c r="CM4" s="3"/>
      <c r="CO4" s="3"/>
      <c r="CQ4" s="3"/>
      <c r="CS4" s="3"/>
      <c r="CU4" s="3"/>
      <c r="CW4" s="3"/>
      <c r="CY4" s="3"/>
      <c r="DA4" s="3"/>
      <c r="DC4" s="3"/>
      <c r="DE4" s="3"/>
      <c r="DG4" s="3"/>
      <c r="DI4" s="3"/>
      <c r="DK4" s="3"/>
      <c r="DM4" s="3"/>
      <c r="DO4" s="3"/>
      <c r="DQ4" s="3"/>
      <c r="DS4" s="3"/>
      <c r="DU4" s="3"/>
      <c r="DW4" s="3"/>
      <c r="DY4" s="3"/>
      <c r="EA4" s="3"/>
      <c r="EC4" s="3"/>
      <c r="EE4" s="3"/>
      <c r="EG4" s="3"/>
      <c r="EI4" s="3"/>
      <c r="EK4" s="3"/>
      <c r="EM4" s="3"/>
      <c r="EO4" s="3"/>
      <c r="EQ4" s="3"/>
      <c r="ES4" s="3"/>
      <c r="EU4" s="3"/>
      <c r="EW4" s="3"/>
      <c r="EY4" s="3"/>
      <c r="FA4" s="3"/>
      <c r="FC4" s="3"/>
      <c r="FE4" s="3"/>
      <c r="FG4" s="3"/>
      <c r="FI4" s="3"/>
      <c r="FK4" s="3"/>
      <c r="FM4" s="3"/>
      <c r="FO4" s="3"/>
      <c r="FQ4" s="3"/>
      <c r="FS4" s="3"/>
      <c r="FU4" s="3"/>
      <c r="FW4" s="3"/>
      <c r="FY4" s="3"/>
      <c r="GA4" s="3"/>
      <c r="GC4" s="3"/>
      <c r="GE4" s="3"/>
      <c r="GG4" s="3"/>
      <c r="GI4" s="3"/>
      <c r="GK4" s="3"/>
      <c r="GM4" s="3"/>
      <c r="GO4" s="3"/>
      <c r="GQ4" s="3"/>
      <c r="GS4" s="3"/>
      <c r="GU4" s="3"/>
      <c r="GW4" s="3"/>
      <c r="GY4" s="3"/>
      <c r="HA4" s="3"/>
      <c r="HC4" s="3"/>
      <c r="HE4" s="3"/>
      <c r="HG4" s="3"/>
      <c r="HI4" s="3"/>
      <c r="HK4" s="3"/>
      <c r="HM4" s="3"/>
      <c r="HO4" s="3"/>
      <c r="HQ4" s="3"/>
      <c r="HS4" s="3"/>
      <c r="HU4" s="3"/>
      <c r="HW4" s="3"/>
      <c r="HY4" s="3"/>
      <c r="IA4" s="3"/>
      <c r="IC4" s="3"/>
      <c r="IE4" s="3"/>
      <c r="IG4" s="3"/>
      <c r="II4" s="3"/>
      <c r="IK4" s="3"/>
      <c r="IM4" s="3"/>
      <c r="IO4" s="3"/>
      <c r="IQ4" s="3"/>
      <c r="IS4" s="3"/>
      <c r="IU4" s="3"/>
    </row>
    <row r="5" spans="2:8" s="6" customFormat="1" ht="33" customHeight="1">
      <c r="B5" s="7"/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/>
    </row>
    <row r="6" spans="2:8" s="10" customFormat="1" ht="21.75" customHeight="1">
      <c r="B6" s="11"/>
      <c r="C6" s="12" t="s">
        <v>6</v>
      </c>
      <c r="D6" s="13">
        <f>'Yandex.Direct'!H132</f>
        <v>39974.399999999994</v>
      </c>
      <c r="E6" s="14">
        <f>'Yandex.Direct'!E132</f>
        <v>3201</v>
      </c>
      <c r="F6" s="14">
        <f>D6/E6</f>
        <v>12.488097469540767</v>
      </c>
      <c r="G6" s="13">
        <f>D6</f>
        <v>39974.399999999994</v>
      </c>
      <c r="H6" s="15"/>
    </row>
    <row r="7" spans="2:8" s="10" customFormat="1" ht="21.75" customHeight="1">
      <c r="B7" s="11"/>
      <c r="C7" s="12" t="s">
        <v>7</v>
      </c>
      <c r="D7" s="13">
        <f>'Google AdWords'!H132</f>
        <v>15989.760000000002</v>
      </c>
      <c r="E7" s="14">
        <f>'Google AdWords'!E132</f>
        <v>1600.5</v>
      </c>
      <c r="F7" s="14">
        <f>D7/E7</f>
        <v>9.990477975632617</v>
      </c>
      <c r="G7" s="13">
        <f>D7</f>
        <v>15989.760000000002</v>
      </c>
      <c r="H7" s="15"/>
    </row>
    <row r="8" spans="2:8" s="10" customFormat="1" ht="21.75" customHeight="1">
      <c r="B8" s="11"/>
      <c r="C8" s="16" t="s">
        <v>8</v>
      </c>
      <c r="D8" s="17">
        <f>SUM(D6:D7)</f>
        <v>55964.159999999996</v>
      </c>
      <c r="E8" s="18">
        <f>SUM(E6:E7)</f>
        <v>4801.5</v>
      </c>
      <c r="F8" s="18">
        <f>D8/E8</f>
        <v>11.655557638238049</v>
      </c>
      <c r="G8" s="17">
        <f>SUM(G6:G7)</f>
        <v>55964.159999999996</v>
      </c>
      <c r="H8" s="15"/>
    </row>
    <row r="9" spans="2:10" s="10" customFormat="1" ht="21.75" customHeight="1">
      <c r="B9" s="11"/>
      <c r="C9" s="19"/>
      <c r="D9" s="20"/>
      <c r="E9" s="21"/>
      <c r="F9" s="21"/>
      <c r="G9" s="20"/>
      <c r="H9" s="20"/>
      <c r="I9" s="20"/>
      <c r="J9" s="15"/>
    </row>
    <row r="10" spans="2:10" s="10" customFormat="1" ht="63.75" customHeight="1">
      <c r="B10" s="38" t="s">
        <v>9</v>
      </c>
      <c r="C10" s="38"/>
      <c r="D10" s="38"/>
      <c r="E10" s="38"/>
      <c r="F10" s="38"/>
      <c r="G10" s="38"/>
      <c r="H10" s="38"/>
      <c r="I10" s="38"/>
      <c r="J10" s="15"/>
    </row>
    <row r="11" spans="3:255" s="2" customFormat="1" ht="21.75" customHeight="1">
      <c r="C11" s="4"/>
      <c r="D11" s="5"/>
      <c r="E11" s="3"/>
      <c r="G11" s="3"/>
      <c r="I11" s="3"/>
      <c r="K11" s="3"/>
      <c r="M11" s="3"/>
      <c r="O11" s="3"/>
      <c r="Q11" s="3"/>
      <c r="S11" s="3"/>
      <c r="U11" s="3"/>
      <c r="W11" s="3"/>
      <c r="Y11" s="3"/>
      <c r="AA11" s="3"/>
      <c r="AC11" s="3"/>
      <c r="AE11" s="3"/>
      <c r="AG11" s="3"/>
      <c r="AI11" s="3"/>
      <c r="AK11" s="3"/>
      <c r="AM11" s="3"/>
      <c r="AO11" s="3"/>
      <c r="AQ11" s="3"/>
      <c r="AS11" s="3"/>
      <c r="AU11" s="3"/>
      <c r="AW11" s="3"/>
      <c r="AY11" s="3"/>
      <c r="BA11" s="3"/>
      <c r="BC11" s="3"/>
      <c r="BE11" s="3"/>
      <c r="BG11" s="3"/>
      <c r="BI11" s="3"/>
      <c r="BK11" s="3"/>
      <c r="BM11" s="3"/>
      <c r="BO11" s="3"/>
      <c r="BQ11" s="3"/>
      <c r="BS11" s="3"/>
      <c r="BU11" s="3"/>
      <c r="BW11" s="3"/>
      <c r="BY11" s="3"/>
      <c r="CA11" s="3"/>
      <c r="CC11" s="3"/>
      <c r="CE11" s="3"/>
      <c r="CG11" s="3"/>
      <c r="CI11" s="3"/>
      <c r="CK11" s="3"/>
      <c r="CM11" s="3"/>
      <c r="CO11" s="3"/>
      <c r="CQ11" s="3"/>
      <c r="CS11" s="3"/>
      <c r="CU11" s="3"/>
      <c r="CW11" s="3"/>
      <c r="CY11" s="3"/>
      <c r="DA11" s="3"/>
      <c r="DC11" s="3"/>
      <c r="DE11" s="3"/>
      <c r="DG11" s="3"/>
      <c r="DI11" s="3"/>
      <c r="DK11" s="3"/>
      <c r="DM11" s="3"/>
      <c r="DO11" s="3"/>
      <c r="DQ11" s="3"/>
      <c r="DS11" s="3"/>
      <c r="DU11" s="3"/>
      <c r="DW11" s="3"/>
      <c r="DY11" s="3"/>
      <c r="EA11" s="3"/>
      <c r="EC11" s="3"/>
      <c r="EE11" s="3"/>
      <c r="EG11" s="3"/>
      <c r="EI11" s="3"/>
      <c r="EK11" s="3"/>
      <c r="EM11" s="3"/>
      <c r="EO11" s="3"/>
      <c r="EQ11" s="3"/>
      <c r="ES11" s="3"/>
      <c r="EU11" s="3"/>
      <c r="EW11" s="3"/>
      <c r="EY11" s="3"/>
      <c r="FA11" s="3"/>
      <c r="FC11" s="3"/>
      <c r="FE11" s="3"/>
      <c r="FG11" s="3"/>
      <c r="FI11" s="3"/>
      <c r="FK11" s="3"/>
      <c r="FM11" s="3"/>
      <c r="FO11" s="3"/>
      <c r="FQ11" s="3"/>
      <c r="FS11" s="3"/>
      <c r="FU11" s="3"/>
      <c r="FW11" s="3"/>
      <c r="FY11" s="3"/>
      <c r="GA11" s="3"/>
      <c r="GC11" s="3"/>
      <c r="GE11" s="3"/>
      <c r="GG11" s="3"/>
      <c r="GI11" s="3"/>
      <c r="GK11" s="3"/>
      <c r="GM11" s="3"/>
      <c r="GO11" s="3"/>
      <c r="GQ11" s="3"/>
      <c r="GS11" s="3"/>
      <c r="GU11" s="3"/>
      <c r="GW11" s="3"/>
      <c r="GY11" s="3"/>
      <c r="HA11" s="3"/>
      <c r="HC11" s="3"/>
      <c r="HE11" s="3"/>
      <c r="HG11" s="3"/>
      <c r="HI11" s="3"/>
      <c r="HK11" s="3"/>
      <c r="HM11" s="3"/>
      <c r="HO11" s="3"/>
      <c r="HQ11" s="3"/>
      <c r="HS11" s="3"/>
      <c r="HU11" s="3"/>
      <c r="HW11" s="3"/>
      <c r="HY11" s="3"/>
      <c r="IA11" s="3"/>
      <c r="IC11" s="3"/>
      <c r="IE11" s="3"/>
      <c r="IG11" s="3"/>
      <c r="II11" s="3"/>
      <c r="IK11" s="3"/>
      <c r="IM11" s="3"/>
      <c r="IO11" s="3"/>
      <c r="IQ11" s="3"/>
      <c r="IS11" s="3"/>
      <c r="IU11" s="3"/>
    </row>
    <row r="12" spans="2:10" ht="21.75" customHeight="1">
      <c r="B12" s="39" t="s">
        <v>10</v>
      </c>
      <c r="C12" s="39"/>
      <c r="D12" s="39"/>
      <c r="E12" s="39"/>
      <c r="F12" s="39"/>
      <c r="G12" s="39"/>
      <c r="H12" s="39"/>
      <c r="I12" s="39"/>
      <c r="J12" s="22"/>
    </row>
    <row r="13" spans="2:10" ht="21.75" customHeight="1">
      <c r="B13" s="39" t="s">
        <v>11</v>
      </c>
      <c r="C13" s="39"/>
      <c r="D13" s="39"/>
      <c r="E13" s="39"/>
      <c r="F13" s="39"/>
      <c r="G13" s="39"/>
      <c r="H13" s="39"/>
      <c r="I13" s="39"/>
      <c r="J13" s="22"/>
    </row>
    <row r="14" spans="2:10" ht="21.75" customHeight="1">
      <c r="B14" s="23"/>
      <c r="C14" s="23"/>
      <c r="D14" s="23"/>
      <c r="E14" s="23"/>
      <c r="F14" s="23"/>
      <c r="G14" s="22"/>
      <c r="H14" s="22"/>
      <c r="I14" s="22"/>
      <c r="J14" s="22"/>
    </row>
    <row r="15" spans="2:10" ht="21.75" customHeight="1">
      <c r="B15" s="39"/>
      <c r="C15" s="39"/>
      <c r="D15" s="39"/>
      <c r="E15" s="39"/>
      <c r="F15" s="39"/>
      <c r="G15" s="22"/>
      <c r="H15" s="22"/>
      <c r="I15" s="22"/>
      <c r="J15" s="22"/>
    </row>
  </sheetData>
  <sheetProtection selectLockedCells="1" selectUnlockedCells="1"/>
  <mergeCells count="5">
    <mergeCell ref="B3:I3"/>
    <mergeCell ref="B10:I10"/>
    <mergeCell ref="B12:I12"/>
    <mergeCell ref="B13:I13"/>
    <mergeCell ref="B15:F15"/>
  </mergeCells>
  <printOptions/>
  <pageMargins left="0.75" right="0.75" top="1" bottom="1" header="0.5118055555555555" footer="0.5118055555555555"/>
  <pageSetup horizontalDpi="300" verticalDpi="300" orientation="landscape" paperSize="9" scale="78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2"/>
  <sheetViews>
    <sheetView zoomScalePageLayoutView="0" workbookViewId="0" topLeftCell="A94">
      <pane ySplit="1" topLeftCell="A121" activePane="bottomLeft" state="split"/>
      <selection pane="topLeft" activeCell="B6" sqref="B6:H6"/>
      <selection pane="bottomLeft" activeCell="B7" sqref="B7"/>
    </sheetView>
  </sheetViews>
  <sheetFormatPr defaultColWidth="9.140625" defaultRowHeight="13.5" customHeight="1"/>
  <cols>
    <col min="1" max="1" width="5.140625" style="1" customWidth="1"/>
    <col min="2" max="2" width="51.57421875" style="1" customWidth="1"/>
    <col min="3" max="3" width="15.57421875" style="1" customWidth="1"/>
    <col min="4" max="8" width="16.7109375" style="1" customWidth="1"/>
    <col min="9" max="245" width="9.140625" style="1" customWidth="1"/>
  </cols>
  <sheetData>
    <row r="2" ht="42" customHeight="1"/>
    <row r="3" spans="2:8" ht="33.75" customHeight="1">
      <c r="B3" s="40" t="s">
        <v>12</v>
      </c>
      <c r="C3" s="40"/>
      <c r="D3" s="40"/>
      <c r="E3" s="40"/>
      <c r="F3" s="40"/>
      <c r="G3" s="40"/>
      <c r="H3" s="40"/>
    </row>
    <row r="4" spans="2:8" ht="6.75" customHeight="1">
      <c r="B4" s="41"/>
      <c r="C4" s="41"/>
      <c r="D4" s="41"/>
      <c r="E4" s="41"/>
      <c r="F4" s="41"/>
      <c r="G4" s="41"/>
      <c r="H4" s="41"/>
    </row>
    <row r="5" spans="2:8" ht="21.75" customHeight="1">
      <c r="B5" s="42" t="s">
        <v>13</v>
      </c>
      <c r="C5" s="42"/>
      <c r="D5" s="42"/>
      <c r="E5" s="42"/>
      <c r="F5" s="42"/>
      <c r="G5" s="42"/>
      <c r="H5" s="42"/>
    </row>
    <row r="6" spans="2:8" ht="13.5" customHeight="1">
      <c r="B6" s="43" t="s">
        <v>14</v>
      </c>
      <c r="C6" s="43"/>
      <c r="D6" s="43"/>
      <c r="E6" s="43"/>
      <c r="F6" s="43"/>
      <c r="G6" s="43"/>
      <c r="H6" s="43"/>
    </row>
    <row r="7" spans="2:8" ht="21.75" customHeight="1">
      <c r="B7" s="24"/>
      <c r="C7" s="24"/>
      <c r="D7" s="24"/>
      <c r="E7" s="24"/>
      <c r="F7" s="24"/>
      <c r="G7" s="24"/>
      <c r="H7" s="24"/>
    </row>
    <row r="8" spans="2:8" ht="56.25" customHeight="1"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</row>
    <row r="9" spans="2:8" ht="13.5" customHeight="1">
      <c r="B9" s="26" t="s">
        <v>22</v>
      </c>
      <c r="C9" s="26" t="s">
        <v>23</v>
      </c>
      <c r="D9" s="27">
        <v>831</v>
      </c>
      <c r="E9" s="27">
        <v>15</v>
      </c>
      <c r="F9" s="28">
        <v>1.80505415162455</v>
      </c>
      <c r="G9" s="28">
        <v>0.21</v>
      </c>
      <c r="H9" s="28">
        <f aca="true" t="shared" si="0" ref="H9:H40">E9*G9*30</f>
        <v>94.5</v>
      </c>
    </row>
    <row r="10" spans="2:8" ht="13.5" customHeight="1">
      <c r="B10" s="26" t="s">
        <v>24</v>
      </c>
      <c r="C10" s="26" t="s">
        <v>25</v>
      </c>
      <c r="D10" s="27">
        <v>160</v>
      </c>
      <c r="E10" s="27">
        <v>19</v>
      </c>
      <c r="F10" s="28">
        <v>11.875</v>
      </c>
      <c r="G10" s="28">
        <v>0.34</v>
      </c>
      <c r="H10" s="28">
        <f t="shared" si="0"/>
        <v>193.8</v>
      </c>
    </row>
    <row r="11" spans="2:8" ht="13.5" customHeight="1">
      <c r="B11" s="26" t="s">
        <v>26</v>
      </c>
      <c r="C11" s="26" t="s">
        <v>25</v>
      </c>
      <c r="D11" s="27">
        <v>542</v>
      </c>
      <c r="E11" s="27">
        <v>56</v>
      </c>
      <c r="F11" s="28">
        <v>10.3321033210332</v>
      </c>
      <c r="G11" s="28">
        <v>0.36</v>
      </c>
      <c r="H11" s="28">
        <f t="shared" si="0"/>
        <v>604.8</v>
      </c>
    </row>
    <row r="12" spans="2:8" ht="13.5" customHeight="1">
      <c r="B12" s="26" t="s">
        <v>27</v>
      </c>
      <c r="C12" s="26" t="s">
        <v>25</v>
      </c>
      <c r="D12" s="27">
        <v>51</v>
      </c>
      <c r="E12" s="27">
        <v>4</v>
      </c>
      <c r="F12" s="28">
        <v>7.84313725490196</v>
      </c>
      <c r="G12" s="28">
        <v>0.55</v>
      </c>
      <c r="H12" s="28">
        <f t="shared" si="0"/>
        <v>66</v>
      </c>
    </row>
    <row r="13" spans="2:8" ht="13.5" customHeight="1">
      <c r="B13" s="26" t="s">
        <v>28</v>
      </c>
      <c r="C13" s="26" t="s">
        <v>25</v>
      </c>
      <c r="D13" s="27">
        <v>4662</v>
      </c>
      <c r="E13" s="27">
        <v>451</v>
      </c>
      <c r="F13" s="28">
        <v>9.67395967395967</v>
      </c>
      <c r="G13" s="28">
        <v>0.42</v>
      </c>
      <c r="H13" s="28">
        <f t="shared" si="0"/>
        <v>5682.599999999999</v>
      </c>
    </row>
    <row r="14" spans="2:8" ht="13.5" customHeight="1">
      <c r="B14" s="26" t="s">
        <v>29</v>
      </c>
      <c r="C14" s="26" t="s">
        <v>25</v>
      </c>
      <c r="D14" s="27">
        <v>150</v>
      </c>
      <c r="E14" s="27">
        <v>13</v>
      </c>
      <c r="F14" s="28">
        <v>8.66666666666667</v>
      </c>
      <c r="G14" s="28">
        <v>0.49</v>
      </c>
      <c r="H14" s="28">
        <f t="shared" si="0"/>
        <v>191.1</v>
      </c>
    </row>
    <row r="15" spans="2:8" ht="13.5" customHeight="1">
      <c r="B15" s="26" t="s">
        <v>30</v>
      </c>
      <c r="C15" s="26" t="s">
        <v>25</v>
      </c>
      <c r="D15" s="27">
        <v>79</v>
      </c>
      <c r="E15" s="27">
        <v>6</v>
      </c>
      <c r="F15" s="28">
        <v>7.59493670886076</v>
      </c>
      <c r="G15" s="28">
        <v>0.52</v>
      </c>
      <c r="H15" s="28">
        <f t="shared" si="0"/>
        <v>93.60000000000001</v>
      </c>
    </row>
    <row r="16" spans="2:8" ht="13.5" customHeight="1">
      <c r="B16" s="26" t="s">
        <v>31</v>
      </c>
      <c r="C16" s="26" t="s">
        <v>25</v>
      </c>
      <c r="D16" s="27">
        <v>82</v>
      </c>
      <c r="E16" s="27">
        <v>7</v>
      </c>
      <c r="F16" s="28">
        <v>8.53658536585366</v>
      </c>
      <c r="G16" s="28">
        <v>0.52</v>
      </c>
      <c r="H16" s="28">
        <f t="shared" si="0"/>
        <v>109.2</v>
      </c>
    </row>
    <row r="17" spans="2:8" ht="13.5" customHeight="1">
      <c r="B17" s="26" t="s">
        <v>32</v>
      </c>
      <c r="C17" s="26" t="s">
        <v>25</v>
      </c>
      <c r="D17" s="27">
        <v>5</v>
      </c>
      <c r="E17" s="27">
        <v>0</v>
      </c>
      <c r="F17" s="28">
        <v>0</v>
      </c>
      <c r="G17" s="28">
        <v>0.56</v>
      </c>
      <c r="H17" s="28">
        <f t="shared" si="0"/>
        <v>0</v>
      </c>
    </row>
    <row r="18" spans="2:8" ht="13.5" customHeight="1">
      <c r="B18" s="26" t="s">
        <v>33</v>
      </c>
      <c r="C18" s="26" t="s">
        <v>23</v>
      </c>
      <c r="D18" s="27">
        <v>456</v>
      </c>
      <c r="E18" s="27">
        <v>9</v>
      </c>
      <c r="F18" s="28">
        <v>1.97368421052632</v>
      </c>
      <c r="G18" s="28">
        <v>0.31</v>
      </c>
      <c r="H18" s="28">
        <f t="shared" si="0"/>
        <v>83.7</v>
      </c>
    </row>
    <row r="19" spans="2:8" ht="13.5" customHeight="1">
      <c r="B19" s="26" t="s">
        <v>34</v>
      </c>
      <c r="C19" s="26" t="s">
        <v>25</v>
      </c>
      <c r="D19" s="27">
        <v>534</v>
      </c>
      <c r="E19" s="27">
        <v>42</v>
      </c>
      <c r="F19" s="28">
        <v>7.86516853932584</v>
      </c>
      <c r="G19" s="28">
        <v>0.68</v>
      </c>
      <c r="H19" s="28">
        <f t="shared" si="0"/>
        <v>856.8000000000001</v>
      </c>
    </row>
    <row r="20" spans="2:8" ht="13.5" customHeight="1">
      <c r="B20" s="26" t="s">
        <v>35</v>
      </c>
      <c r="C20" s="26" t="s">
        <v>25</v>
      </c>
      <c r="D20" s="27">
        <v>14</v>
      </c>
      <c r="E20" s="27">
        <v>1</v>
      </c>
      <c r="F20" s="28">
        <v>7.14285714285714</v>
      </c>
      <c r="G20" s="28">
        <v>0.52</v>
      </c>
      <c r="H20" s="28">
        <f t="shared" si="0"/>
        <v>15.600000000000001</v>
      </c>
    </row>
    <row r="21" spans="2:8" ht="13.5" customHeight="1">
      <c r="B21" s="26" t="s">
        <v>36</v>
      </c>
      <c r="C21" s="26" t="s">
        <v>25</v>
      </c>
      <c r="D21" s="27">
        <v>43</v>
      </c>
      <c r="E21" s="27">
        <v>3</v>
      </c>
      <c r="F21" s="28">
        <v>6.97674418604651</v>
      </c>
      <c r="G21" s="28">
        <v>0.59</v>
      </c>
      <c r="H21" s="28">
        <f t="shared" si="0"/>
        <v>53.1</v>
      </c>
    </row>
    <row r="22" spans="2:8" ht="13.5" customHeight="1">
      <c r="B22" s="26" t="s">
        <v>37</v>
      </c>
      <c r="C22" s="26" t="s">
        <v>25</v>
      </c>
      <c r="D22" s="27">
        <v>44</v>
      </c>
      <c r="E22" s="27">
        <v>3</v>
      </c>
      <c r="F22" s="28">
        <v>6.81818181818182</v>
      </c>
      <c r="G22" s="28">
        <v>0.52</v>
      </c>
      <c r="H22" s="28">
        <f t="shared" si="0"/>
        <v>46.800000000000004</v>
      </c>
    </row>
    <row r="23" spans="2:8" ht="13.5" customHeight="1">
      <c r="B23" s="26" t="s">
        <v>38</v>
      </c>
      <c r="C23" s="26" t="s">
        <v>25</v>
      </c>
      <c r="D23" s="27">
        <v>235</v>
      </c>
      <c r="E23" s="27">
        <v>17</v>
      </c>
      <c r="F23" s="28">
        <v>7.23404255319149</v>
      </c>
      <c r="G23" s="28">
        <v>0.59</v>
      </c>
      <c r="H23" s="28">
        <f t="shared" si="0"/>
        <v>300.9</v>
      </c>
    </row>
    <row r="24" spans="2:8" ht="13.5" customHeight="1">
      <c r="B24" s="26" t="s">
        <v>39</v>
      </c>
      <c r="C24" s="26" t="s">
        <v>25</v>
      </c>
      <c r="D24" s="27">
        <v>25</v>
      </c>
      <c r="E24" s="27">
        <v>2</v>
      </c>
      <c r="F24" s="28">
        <v>8</v>
      </c>
      <c r="G24" s="28">
        <v>0.59</v>
      </c>
      <c r="H24" s="28">
        <f t="shared" si="0"/>
        <v>35.4</v>
      </c>
    </row>
    <row r="25" spans="2:8" ht="13.5" customHeight="1">
      <c r="B25" s="26" t="s">
        <v>40</v>
      </c>
      <c r="C25" s="26" t="s">
        <v>25</v>
      </c>
      <c r="D25" s="27">
        <v>55</v>
      </c>
      <c r="E25" s="27">
        <v>4</v>
      </c>
      <c r="F25" s="28">
        <v>7.27272727272727</v>
      </c>
      <c r="G25" s="28">
        <v>0.52</v>
      </c>
      <c r="H25" s="28">
        <f t="shared" si="0"/>
        <v>62.400000000000006</v>
      </c>
    </row>
    <row r="26" spans="2:8" ht="13.5" customHeight="1">
      <c r="B26" s="26" t="s">
        <v>41</v>
      </c>
      <c r="C26" s="26" t="s">
        <v>25</v>
      </c>
      <c r="D26" s="27">
        <v>766</v>
      </c>
      <c r="E26" s="27">
        <v>92</v>
      </c>
      <c r="F26" s="28">
        <v>12.0104438642298</v>
      </c>
      <c r="G26" s="28">
        <v>0.46</v>
      </c>
      <c r="H26" s="28">
        <f t="shared" si="0"/>
        <v>1269.6</v>
      </c>
    </row>
    <row r="27" spans="2:8" ht="13.5" customHeight="1">
      <c r="B27" s="26" t="s">
        <v>42</v>
      </c>
      <c r="C27" s="26" t="s">
        <v>25</v>
      </c>
      <c r="D27" s="27">
        <v>967</v>
      </c>
      <c r="E27" s="27">
        <v>116</v>
      </c>
      <c r="F27" s="28">
        <v>11.9958634953464</v>
      </c>
      <c r="G27" s="28">
        <v>0.36</v>
      </c>
      <c r="H27" s="28">
        <f t="shared" si="0"/>
        <v>1252.8</v>
      </c>
    </row>
    <row r="28" spans="2:8" ht="13.5" customHeight="1">
      <c r="B28" s="26" t="s">
        <v>43</v>
      </c>
      <c r="C28" s="26" t="s">
        <v>25</v>
      </c>
      <c r="D28" s="27">
        <v>45</v>
      </c>
      <c r="E28" s="27">
        <v>4</v>
      </c>
      <c r="F28" s="28">
        <v>8.88888888888889</v>
      </c>
      <c r="G28" s="28">
        <v>0.52</v>
      </c>
      <c r="H28" s="28">
        <f t="shared" si="0"/>
        <v>62.400000000000006</v>
      </c>
    </row>
    <row r="29" spans="2:8" ht="13.5" customHeight="1">
      <c r="B29" s="26" t="s">
        <v>44</v>
      </c>
      <c r="C29" s="26" t="s">
        <v>25</v>
      </c>
      <c r="D29" s="27">
        <v>81</v>
      </c>
      <c r="E29" s="27">
        <v>6</v>
      </c>
      <c r="F29" s="28">
        <v>7.40740740740741</v>
      </c>
      <c r="G29" s="28">
        <v>0.52</v>
      </c>
      <c r="H29" s="28">
        <f t="shared" si="0"/>
        <v>93.60000000000001</v>
      </c>
    </row>
    <row r="30" spans="2:8" ht="13.5" customHeight="1">
      <c r="B30" s="26" t="s">
        <v>45</v>
      </c>
      <c r="C30" s="26" t="s">
        <v>25</v>
      </c>
      <c r="D30" s="27">
        <v>343</v>
      </c>
      <c r="E30" s="27">
        <v>28</v>
      </c>
      <c r="F30" s="28">
        <v>8.16326530612245</v>
      </c>
      <c r="G30" s="28">
        <v>1.11</v>
      </c>
      <c r="H30" s="28">
        <f t="shared" si="0"/>
        <v>932.4000000000001</v>
      </c>
    </row>
    <row r="31" spans="2:8" ht="12.75" customHeight="1">
      <c r="B31" s="26" t="s">
        <v>46</v>
      </c>
      <c r="C31" s="26" t="s">
        <v>25</v>
      </c>
      <c r="D31" s="27">
        <v>17</v>
      </c>
      <c r="E31" s="27">
        <v>1</v>
      </c>
      <c r="F31" s="28">
        <v>5.88235294117647</v>
      </c>
      <c r="G31" s="28">
        <v>0.75</v>
      </c>
      <c r="H31" s="28">
        <f t="shared" si="0"/>
        <v>22.5</v>
      </c>
    </row>
    <row r="32" spans="2:8" ht="21.75" customHeight="1">
      <c r="B32" s="26" t="s">
        <v>47</v>
      </c>
      <c r="C32" s="26" t="s">
        <v>25</v>
      </c>
      <c r="D32" s="27">
        <v>33</v>
      </c>
      <c r="E32" s="27">
        <v>3</v>
      </c>
      <c r="F32" s="28">
        <v>9.09090909090909</v>
      </c>
      <c r="G32" s="28">
        <v>0.79</v>
      </c>
      <c r="H32" s="28">
        <f t="shared" si="0"/>
        <v>71.10000000000001</v>
      </c>
    </row>
    <row r="33" spans="2:8" ht="21.75" customHeight="1">
      <c r="B33" s="26" t="s">
        <v>48</v>
      </c>
      <c r="C33" s="26" t="s">
        <v>25</v>
      </c>
      <c r="D33" s="27">
        <v>49</v>
      </c>
      <c r="E33" s="27">
        <v>4</v>
      </c>
      <c r="F33" s="28">
        <v>8.16326530612245</v>
      </c>
      <c r="G33" s="28">
        <v>0.52</v>
      </c>
      <c r="H33" s="28">
        <f t="shared" si="0"/>
        <v>62.400000000000006</v>
      </c>
    </row>
    <row r="34" spans="2:8" ht="21.75" customHeight="1">
      <c r="B34" s="26" t="s">
        <v>49</v>
      </c>
      <c r="C34" s="26" t="s">
        <v>25</v>
      </c>
      <c r="D34" s="27">
        <v>49</v>
      </c>
      <c r="E34" s="27">
        <v>4</v>
      </c>
      <c r="F34" s="28">
        <v>8.16326530612245</v>
      </c>
      <c r="G34" s="28">
        <v>0.52</v>
      </c>
      <c r="H34" s="28">
        <f t="shared" si="0"/>
        <v>62.400000000000006</v>
      </c>
    </row>
    <row r="35" spans="2:8" ht="21.75" customHeight="1">
      <c r="B35" s="26" t="s">
        <v>50</v>
      </c>
      <c r="C35" s="26" t="s">
        <v>25</v>
      </c>
      <c r="D35" s="27">
        <v>49</v>
      </c>
      <c r="E35" s="27">
        <v>4</v>
      </c>
      <c r="F35" s="28">
        <v>8.16326530612245</v>
      </c>
      <c r="G35" s="28">
        <v>0.74</v>
      </c>
      <c r="H35" s="28">
        <f t="shared" si="0"/>
        <v>88.8</v>
      </c>
    </row>
    <row r="36" spans="2:8" ht="16.5" customHeight="1">
      <c r="B36" s="26" t="s">
        <v>51</v>
      </c>
      <c r="C36" s="26" t="s">
        <v>25</v>
      </c>
      <c r="D36" s="27">
        <v>57</v>
      </c>
      <c r="E36" s="27">
        <v>5</v>
      </c>
      <c r="F36" s="28">
        <v>8.7719298245614</v>
      </c>
      <c r="G36" s="28">
        <v>0.52</v>
      </c>
      <c r="H36" s="28">
        <f t="shared" si="0"/>
        <v>78</v>
      </c>
    </row>
    <row r="37" spans="2:8" ht="37.5" customHeight="1">
      <c r="B37" s="26" t="s">
        <v>52</v>
      </c>
      <c r="C37" s="26" t="s">
        <v>25</v>
      </c>
      <c r="D37" s="27">
        <v>66</v>
      </c>
      <c r="E37" s="27">
        <v>5</v>
      </c>
      <c r="F37" s="28">
        <v>7.57575757575758</v>
      </c>
      <c r="G37" s="28">
        <v>0.52</v>
      </c>
      <c r="H37" s="28">
        <f t="shared" si="0"/>
        <v>78</v>
      </c>
    </row>
    <row r="38" spans="2:8" ht="27" customHeight="1">
      <c r="B38" s="26" t="s">
        <v>53</v>
      </c>
      <c r="C38" s="26" t="s">
        <v>25</v>
      </c>
      <c r="D38" s="27">
        <v>90</v>
      </c>
      <c r="E38" s="27">
        <v>7</v>
      </c>
      <c r="F38" s="28">
        <v>7.77777777777778</v>
      </c>
      <c r="G38" s="28">
        <v>0.52</v>
      </c>
      <c r="H38" s="28">
        <f t="shared" si="0"/>
        <v>109.2</v>
      </c>
    </row>
    <row r="39" spans="2:8" ht="27" customHeight="1">
      <c r="B39" s="26" t="s">
        <v>54</v>
      </c>
      <c r="C39" s="26" t="s">
        <v>25</v>
      </c>
      <c r="D39" s="27">
        <v>12</v>
      </c>
      <c r="E39" s="27">
        <v>1</v>
      </c>
      <c r="F39" s="28">
        <v>8.33333333333333</v>
      </c>
      <c r="G39" s="28">
        <v>0.52</v>
      </c>
      <c r="H39" s="28">
        <f t="shared" si="0"/>
        <v>15.600000000000001</v>
      </c>
    </row>
    <row r="40" spans="2:8" ht="27.75" customHeight="1">
      <c r="B40" s="26" t="s">
        <v>55</v>
      </c>
      <c r="C40" s="26" t="s">
        <v>56</v>
      </c>
      <c r="D40" s="27">
        <v>29</v>
      </c>
      <c r="E40" s="27">
        <v>1</v>
      </c>
      <c r="F40" s="28">
        <v>3.79310344827586</v>
      </c>
      <c r="G40" s="28">
        <v>0.45</v>
      </c>
      <c r="H40" s="28">
        <f t="shared" si="0"/>
        <v>13.5</v>
      </c>
    </row>
    <row r="41" spans="2:8" ht="13.5" customHeight="1">
      <c r="B41" s="26" t="s">
        <v>57</v>
      </c>
      <c r="C41" s="26" t="s">
        <v>25</v>
      </c>
      <c r="D41" s="27">
        <v>1371</v>
      </c>
      <c r="E41" s="27">
        <v>157</v>
      </c>
      <c r="F41" s="28">
        <v>11.4514952589351</v>
      </c>
      <c r="G41" s="28">
        <v>0.32</v>
      </c>
      <c r="H41" s="28">
        <f aca="true" t="shared" si="1" ref="H41:H72">E41*G41*30</f>
        <v>1507.2</v>
      </c>
    </row>
    <row r="42" spans="2:8" ht="13.5" customHeight="1">
      <c r="B42" s="26" t="s">
        <v>58</v>
      </c>
      <c r="C42" s="26" t="s">
        <v>25</v>
      </c>
      <c r="D42" s="27">
        <v>12</v>
      </c>
      <c r="E42" s="27">
        <v>1</v>
      </c>
      <c r="F42" s="28">
        <v>8.33333333333333</v>
      </c>
      <c r="G42" s="28">
        <v>0.52</v>
      </c>
      <c r="H42" s="28">
        <f t="shared" si="1"/>
        <v>15.600000000000001</v>
      </c>
    </row>
    <row r="43" spans="2:8" ht="13.5" customHeight="1">
      <c r="B43" s="26" t="s">
        <v>59</v>
      </c>
      <c r="C43" s="26" t="s">
        <v>25</v>
      </c>
      <c r="D43" s="27">
        <v>11</v>
      </c>
      <c r="E43" s="27">
        <v>1</v>
      </c>
      <c r="F43" s="28">
        <v>9.09090909090909</v>
      </c>
      <c r="G43" s="28">
        <v>0.52</v>
      </c>
      <c r="H43" s="28">
        <f t="shared" si="1"/>
        <v>15.600000000000001</v>
      </c>
    </row>
    <row r="44" spans="2:8" ht="13.5" customHeight="1">
      <c r="B44" s="26" t="s">
        <v>60</v>
      </c>
      <c r="C44" s="26" t="s">
        <v>56</v>
      </c>
      <c r="D44" s="27">
        <v>8406</v>
      </c>
      <c r="E44" s="27">
        <v>108</v>
      </c>
      <c r="F44" s="28">
        <v>1.28241732096122</v>
      </c>
      <c r="G44" s="28">
        <v>0.34</v>
      </c>
      <c r="H44" s="28">
        <f t="shared" si="1"/>
        <v>1101.6000000000001</v>
      </c>
    </row>
    <row r="45" spans="2:8" ht="13.5" customHeight="1">
      <c r="B45" s="26" t="s">
        <v>61</v>
      </c>
      <c r="C45" s="26" t="s">
        <v>25</v>
      </c>
      <c r="D45" s="27">
        <v>359</v>
      </c>
      <c r="E45" s="27">
        <v>29</v>
      </c>
      <c r="F45" s="28">
        <v>8.07799442896936</v>
      </c>
      <c r="G45" s="28">
        <v>0.52</v>
      </c>
      <c r="H45" s="28">
        <f t="shared" si="1"/>
        <v>452.4</v>
      </c>
    </row>
    <row r="46" spans="2:8" ht="13.5" customHeight="1">
      <c r="B46" s="26" t="s">
        <v>62</v>
      </c>
      <c r="C46" s="26" t="s">
        <v>25</v>
      </c>
      <c r="D46" s="27">
        <v>32</v>
      </c>
      <c r="E46" s="27">
        <v>3</v>
      </c>
      <c r="F46" s="28">
        <v>9.375</v>
      </c>
      <c r="G46" s="28">
        <v>0.52</v>
      </c>
      <c r="H46" s="28">
        <f t="shared" si="1"/>
        <v>46.800000000000004</v>
      </c>
    </row>
    <row r="47" spans="2:8" ht="13.5" customHeight="1">
      <c r="B47" s="26" t="s">
        <v>63</v>
      </c>
      <c r="C47" s="26" t="s">
        <v>23</v>
      </c>
      <c r="D47" s="27">
        <v>1950</v>
      </c>
      <c r="E47" s="27">
        <v>19</v>
      </c>
      <c r="F47" s="28">
        <v>0.974358974358974</v>
      </c>
      <c r="G47" s="28">
        <v>0.27</v>
      </c>
      <c r="H47" s="28">
        <f t="shared" si="1"/>
        <v>153.90000000000003</v>
      </c>
    </row>
    <row r="48" spans="2:8" ht="13.5" customHeight="1">
      <c r="B48" s="26" t="s">
        <v>64</v>
      </c>
      <c r="C48" s="26" t="s">
        <v>25</v>
      </c>
      <c r="D48" s="27">
        <v>142</v>
      </c>
      <c r="E48" s="27">
        <v>11</v>
      </c>
      <c r="F48" s="28">
        <v>7.74647887323944</v>
      </c>
      <c r="G48" s="28">
        <v>0.52</v>
      </c>
      <c r="H48" s="28">
        <f t="shared" si="1"/>
        <v>171.60000000000002</v>
      </c>
    </row>
    <row r="49" spans="2:8" ht="13.5" customHeight="1">
      <c r="B49" s="26" t="s">
        <v>65</v>
      </c>
      <c r="C49" s="26" t="s">
        <v>25</v>
      </c>
      <c r="D49" s="27">
        <v>23</v>
      </c>
      <c r="E49" s="27">
        <v>2</v>
      </c>
      <c r="F49" s="28">
        <v>8.69565217391304</v>
      </c>
      <c r="G49" s="28">
        <v>0.52</v>
      </c>
      <c r="H49" s="28">
        <f t="shared" si="1"/>
        <v>31.200000000000003</v>
      </c>
    </row>
    <row r="50" spans="2:8" ht="13.5" customHeight="1">
      <c r="B50" s="26" t="s">
        <v>66</v>
      </c>
      <c r="C50" s="26" t="s">
        <v>23</v>
      </c>
      <c r="D50" s="27">
        <v>3106</v>
      </c>
      <c r="E50" s="27">
        <v>31</v>
      </c>
      <c r="F50" s="28">
        <v>0.998068254990341</v>
      </c>
      <c r="G50" s="28">
        <v>0.25</v>
      </c>
      <c r="H50" s="28">
        <f t="shared" si="1"/>
        <v>232.5</v>
      </c>
    </row>
    <row r="51" spans="2:8" ht="13.5" customHeight="1">
      <c r="B51" s="26" t="s">
        <v>67</v>
      </c>
      <c r="C51" s="26" t="s">
        <v>25</v>
      </c>
      <c r="D51" s="27">
        <v>83</v>
      </c>
      <c r="E51" s="27">
        <v>7</v>
      </c>
      <c r="F51" s="28">
        <v>8.43373493975904</v>
      </c>
      <c r="G51" s="28">
        <v>0.52</v>
      </c>
      <c r="H51" s="28">
        <f t="shared" si="1"/>
        <v>109.2</v>
      </c>
    </row>
    <row r="52" spans="2:8" ht="13.5" customHeight="1">
      <c r="B52" s="26" t="s">
        <v>68</v>
      </c>
      <c r="C52" s="26" t="s">
        <v>23</v>
      </c>
      <c r="D52" s="27">
        <v>1206</v>
      </c>
      <c r="E52" s="27">
        <v>8</v>
      </c>
      <c r="F52" s="28">
        <v>0.66334991708126</v>
      </c>
      <c r="G52" s="28">
        <v>0.35</v>
      </c>
      <c r="H52" s="28">
        <f t="shared" si="1"/>
        <v>84</v>
      </c>
    </row>
    <row r="53" spans="2:8" ht="13.5" customHeight="1">
      <c r="B53" s="26" t="s">
        <v>69</v>
      </c>
      <c r="C53" s="26" t="s">
        <v>25</v>
      </c>
      <c r="D53" s="27">
        <v>384</v>
      </c>
      <c r="E53" s="27">
        <v>31</v>
      </c>
      <c r="F53" s="28">
        <v>8.07291666666667</v>
      </c>
      <c r="G53" s="28">
        <v>0.51</v>
      </c>
      <c r="H53" s="28">
        <f t="shared" si="1"/>
        <v>474.3</v>
      </c>
    </row>
    <row r="54" spans="2:8" ht="13.5" customHeight="1">
      <c r="B54" s="26" t="s">
        <v>70</v>
      </c>
      <c r="C54" s="26" t="s">
        <v>25</v>
      </c>
      <c r="D54" s="27">
        <v>153</v>
      </c>
      <c r="E54" s="27">
        <v>12</v>
      </c>
      <c r="F54" s="28">
        <v>7.84313725490196</v>
      </c>
      <c r="G54" s="28">
        <v>0.52</v>
      </c>
      <c r="H54" s="28">
        <f t="shared" si="1"/>
        <v>187.20000000000002</v>
      </c>
    </row>
    <row r="55" spans="2:8" ht="13.5" customHeight="1">
      <c r="B55" s="26" t="s">
        <v>71</v>
      </c>
      <c r="C55" s="26" t="s">
        <v>25</v>
      </c>
      <c r="D55" s="27">
        <v>46</v>
      </c>
      <c r="E55" s="27">
        <v>4</v>
      </c>
      <c r="F55" s="28">
        <v>8.69565217391304</v>
      </c>
      <c r="G55" s="28">
        <v>0.52</v>
      </c>
      <c r="H55" s="28">
        <f t="shared" si="1"/>
        <v>62.400000000000006</v>
      </c>
    </row>
    <row r="56" spans="2:8" ht="13.5" customHeight="1">
      <c r="B56" s="26" t="s">
        <v>72</v>
      </c>
      <c r="C56" s="26" t="s">
        <v>23</v>
      </c>
      <c r="D56" s="27">
        <v>6954</v>
      </c>
      <c r="E56" s="27">
        <v>113</v>
      </c>
      <c r="F56" s="28">
        <v>1.62496404946793</v>
      </c>
      <c r="G56" s="28">
        <v>0.18</v>
      </c>
      <c r="H56" s="28">
        <f t="shared" si="1"/>
        <v>610.2</v>
      </c>
    </row>
    <row r="57" spans="2:8" ht="13.5" customHeight="1">
      <c r="B57" s="26" t="s">
        <v>73</v>
      </c>
      <c r="C57" s="26" t="s">
        <v>23</v>
      </c>
      <c r="D57" s="27">
        <v>1082</v>
      </c>
      <c r="E57" s="27">
        <v>15</v>
      </c>
      <c r="F57" s="28">
        <v>1.38632162661738</v>
      </c>
      <c r="G57" s="28">
        <v>0.13</v>
      </c>
      <c r="H57" s="28">
        <f t="shared" si="1"/>
        <v>58.50000000000001</v>
      </c>
    </row>
    <row r="58" spans="2:8" ht="13.5" customHeight="1">
      <c r="B58" s="26" t="s">
        <v>74</v>
      </c>
      <c r="C58" s="26" t="s">
        <v>23</v>
      </c>
      <c r="D58" s="27">
        <v>275</v>
      </c>
      <c r="E58" s="27">
        <v>7</v>
      </c>
      <c r="F58" s="28">
        <v>2.54545454545455</v>
      </c>
      <c r="G58" s="28">
        <v>0.09</v>
      </c>
      <c r="H58" s="28">
        <f t="shared" si="1"/>
        <v>18.9</v>
      </c>
    </row>
    <row r="59" spans="2:8" ht="13.5" customHeight="1">
      <c r="B59" s="26" t="s">
        <v>75</v>
      </c>
      <c r="C59" s="26" t="s">
        <v>25</v>
      </c>
      <c r="D59" s="27">
        <v>51</v>
      </c>
      <c r="E59" s="27">
        <v>4</v>
      </c>
      <c r="F59" s="28">
        <v>7.84313725490196</v>
      </c>
      <c r="G59" s="28">
        <v>0.5</v>
      </c>
      <c r="H59" s="28">
        <f t="shared" si="1"/>
        <v>60</v>
      </c>
    </row>
    <row r="60" spans="2:8" ht="13.5" customHeight="1">
      <c r="B60" s="26" t="s">
        <v>76</v>
      </c>
      <c r="C60" s="26" t="s">
        <v>25</v>
      </c>
      <c r="D60" s="27">
        <v>181</v>
      </c>
      <c r="E60" s="27">
        <v>15</v>
      </c>
      <c r="F60" s="28">
        <v>8.28729281767956</v>
      </c>
      <c r="G60" s="28">
        <v>0.51</v>
      </c>
      <c r="H60" s="28">
        <f t="shared" si="1"/>
        <v>229.5</v>
      </c>
    </row>
    <row r="61" spans="2:8" ht="13.5" customHeight="1">
      <c r="B61" s="26" t="s">
        <v>77</v>
      </c>
      <c r="C61" s="26" t="s">
        <v>56</v>
      </c>
      <c r="D61" s="27">
        <v>726</v>
      </c>
      <c r="E61" s="27">
        <v>14</v>
      </c>
      <c r="F61" s="28">
        <v>1.96969696969697</v>
      </c>
      <c r="G61" s="28">
        <v>0.54</v>
      </c>
      <c r="H61" s="28">
        <f t="shared" si="1"/>
        <v>226.8</v>
      </c>
    </row>
    <row r="62" spans="2:8" ht="13.5" customHeight="1">
      <c r="B62" s="26" t="s">
        <v>78</v>
      </c>
      <c r="C62" s="26" t="s">
        <v>25</v>
      </c>
      <c r="D62" s="27">
        <v>82</v>
      </c>
      <c r="E62" s="27">
        <v>7</v>
      </c>
      <c r="F62" s="28">
        <v>8.53658536585366</v>
      </c>
      <c r="G62" s="28">
        <v>0.52</v>
      </c>
      <c r="H62" s="28">
        <f t="shared" si="1"/>
        <v>109.2</v>
      </c>
    </row>
    <row r="63" spans="2:8" ht="13.5" customHeight="1">
      <c r="B63" s="26" t="s">
        <v>79</v>
      </c>
      <c r="C63" s="26" t="s">
        <v>56</v>
      </c>
      <c r="D63" s="27">
        <v>368</v>
      </c>
      <c r="E63" s="27">
        <v>2</v>
      </c>
      <c r="F63" s="28">
        <v>0.597826086956522</v>
      </c>
      <c r="G63" s="28">
        <v>0.74</v>
      </c>
      <c r="H63" s="28">
        <f t="shared" si="1"/>
        <v>44.4</v>
      </c>
    </row>
    <row r="64" spans="2:8" ht="13.5" customHeight="1">
      <c r="B64" s="26" t="s">
        <v>80</v>
      </c>
      <c r="C64" s="26" t="s">
        <v>25</v>
      </c>
      <c r="D64" s="27">
        <v>974</v>
      </c>
      <c r="E64" s="27">
        <v>146</v>
      </c>
      <c r="F64" s="28">
        <v>14.9897330595483</v>
      </c>
      <c r="G64" s="28">
        <v>0.24</v>
      </c>
      <c r="H64" s="28">
        <f t="shared" si="1"/>
        <v>1051.2</v>
      </c>
    </row>
    <row r="65" spans="2:8" ht="13.5" customHeight="1">
      <c r="B65" s="26" t="s">
        <v>81</v>
      </c>
      <c r="C65" s="26" t="s">
        <v>25</v>
      </c>
      <c r="D65" s="27">
        <v>347</v>
      </c>
      <c r="E65" s="27">
        <v>29</v>
      </c>
      <c r="F65" s="28">
        <v>8.35734870317003</v>
      </c>
      <c r="G65" s="28">
        <v>0.5</v>
      </c>
      <c r="H65" s="28">
        <f t="shared" si="1"/>
        <v>435</v>
      </c>
    </row>
    <row r="66" spans="2:8" ht="13.5" customHeight="1">
      <c r="B66" s="26" t="s">
        <v>82</v>
      </c>
      <c r="C66" s="26" t="s">
        <v>23</v>
      </c>
      <c r="D66" s="27">
        <v>212</v>
      </c>
      <c r="E66" s="27">
        <v>1</v>
      </c>
      <c r="F66" s="28">
        <v>0.471698113207547</v>
      </c>
      <c r="G66" s="28">
        <v>0.27</v>
      </c>
      <c r="H66" s="28">
        <f t="shared" si="1"/>
        <v>8.100000000000001</v>
      </c>
    </row>
    <row r="67" spans="2:8" ht="13.5" customHeight="1">
      <c r="B67" s="26" t="s">
        <v>83</v>
      </c>
      <c r="C67" s="26" t="s">
        <v>23</v>
      </c>
      <c r="D67" s="27">
        <v>346</v>
      </c>
      <c r="E67" s="27">
        <v>8</v>
      </c>
      <c r="F67" s="28">
        <v>2.3121387283237</v>
      </c>
      <c r="G67" s="28">
        <v>0.08</v>
      </c>
      <c r="H67" s="28">
        <f t="shared" si="1"/>
        <v>19.2</v>
      </c>
    </row>
    <row r="68" spans="2:8" ht="13.5" customHeight="1">
      <c r="B68" s="26" t="s">
        <v>84</v>
      </c>
      <c r="C68" s="26" t="s">
        <v>23</v>
      </c>
      <c r="D68" s="27">
        <v>687</v>
      </c>
      <c r="E68" s="27">
        <v>17</v>
      </c>
      <c r="F68" s="28">
        <v>2.4745269286754</v>
      </c>
      <c r="G68" s="28">
        <v>0.18</v>
      </c>
      <c r="H68" s="28">
        <f t="shared" si="1"/>
        <v>91.8</v>
      </c>
    </row>
    <row r="69" spans="2:8" ht="13.5" customHeight="1">
      <c r="B69" s="26" t="s">
        <v>85</v>
      </c>
      <c r="C69" s="26" t="s">
        <v>23</v>
      </c>
      <c r="D69" s="27">
        <v>1316</v>
      </c>
      <c r="E69" s="27">
        <v>20</v>
      </c>
      <c r="F69" s="28">
        <v>1.51975683890578</v>
      </c>
      <c r="G69" s="28">
        <v>0.13</v>
      </c>
      <c r="H69" s="28">
        <f t="shared" si="1"/>
        <v>78</v>
      </c>
    </row>
    <row r="70" spans="2:8" ht="13.5" customHeight="1">
      <c r="B70" s="26" t="s">
        <v>86</v>
      </c>
      <c r="C70" s="26" t="s">
        <v>25</v>
      </c>
      <c r="D70" s="27">
        <v>351</v>
      </c>
      <c r="E70" s="27">
        <v>29</v>
      </c>
      <c r="F70" s="28">
        <v>8.26210826210826</v>
      </c>
      <c r="G70" s="28">
        <v>0.5</v>
      </c>
      <c r="H70" s="28">
        <f t="shared" si="1"/>
        <v>435</v>
      </c>
    </row>
    <row r="71" spans="2:8" ht="13.5" customHeight="1">
      <c r="B71" s="26" t="s">
        <v>87</v>
      </c>
      <c r="C71" s="26" t="s">
        <v>25</v>
      </c>
      <c r="D71" s="27">
        <v>83</v>
      </c>
      <c r="E71" s="27">
        <v>7</v>
      </c>
      <c r="F71" s="28">
        <v>8.43373493975904</v>
      </c>
      <c r="G71" s="28">
        <v>0.52</v>
      </c>
      <c r="H71" s="28">
        <f t="shared" si="1"/>
        <v>109.2</v>
      </c>
    </row>
    <row r="72" spans="2:8" ht="13.5" customHeight="1">
      <c r="B72" s="26" t="s">
        <v>88</v>
      </c>
      <c r="C72" s="26" t="s">
        <v>25</v>
      </c>
      <c r="D72" s="27">
        <v>21</v>
      </c>
      <c r="E72" s="27">
        <v>2</v>
      </c>
      <c r="F72" s="28">
        <v>9.52380952380952</v>
      </c>
      <c r="G72" s="28">
        <v>0.52</v>
      </c>
      <c r="H72" s="28">
        <f t="shared" si="1"/>
        <v>31.200000000000003</v>
      </c>
    </row>
    <row r="73" spans="2:8" ht="13.5" customHeight="1">
      <c r="B73" s="26" t="s">
        <v>89</v>
      </c>
      <c r="C73" s="26" t="s">
        <v>25</v>
      </c>
      <c r="D73" s="27">
        <v>219</v>
      </c>
      <c r="E73" s="27">
        <v>17</v>
      </c>
      <c r="F73" s="28">
        <v>7.76255707762557</v>
      </c>
      <c r="G73" s="28">
        <v>0.52</v>
      </c>
      <c r="H73" s="28">
        <f aca="true" t="shared" si="2" ref="H73:H104">E73*G73*30</f>
        <v>265.2</v>
      </c>
    </row>
    <row r="74" spans="2:8" ht="13.5" customHeight="1">
      <c r="B74" s="26" t="s">
        <v>90</v>
      </c>
      <c r="C74" s="26" t="s">
        <v>25</v>
      </c>
      <c r="D74" s="27">
        <v>285</v>
      </c>
      <c r="E74" s="27">
        <v>23</v>
      </c>
      <c r="F74" s="28">
        <v>8.07017543859649</v>
      </c>
      <c r="G74" s="28">
        <v>0.52</v>
      </c>
      <c r="H74" s="28">
        <f t="shared" si="2"/>
        <v>358.8</v>
      </c>
    </row>
    <row r="75" spans="2:8" ht="13.5" customHeight="1">
      <c r="B75" s="26" t="s">
        <v>91</v>
      </c>
      <c r="C75" s="26" t="s">
        <v>25</v>
      </c>
      <c r="D75" s="27">
        <v>72</v>
      </c>
      <c r="E75" s="27">
        <v>6</v>
      </c>
      <c r="F75" s="28">
        <v>8.33333333333333</v>
      </c>
      <c r="G75" s="28">
        <v>0.46</v>
      </c>
      <c r="H75" s="28">
        <f t="shared" si="2"/>
        <v>82.80000000000001</v>
      </c>
    </row>
    <row r="76" spans="2:8" ht="13.5" customHeight="1">
      <c r="B76" s="26" t="s">
        <v>92</v>
      </c>
      <c r="C76" s="26" t="s">
        <v>25</v>
      </c>
      <c r="D76" s="27">
        <v>314</v>
      </c>
      <c r="E76" s="27">
        <v>25</v>
      </c>
      <c r="F76" s="28">
        <v>7.96178343949045</v>
      </c>
      <c r="G76" s="28">
        <v>0.64</v>
      </c>
      <c r="H76" s="28">
        <f t="shared" si="2"/>
        <v>480</v>
      </c>
    </row>
    <row r="77" spans="2:8" ht="13.5" customHeight="1">
      <c r="B77" s="26" t="s">
        <v>93</v>
      </c>
      <c r="C77" s="26" t="s">
        <v>25</v>
      </c>
      <c r="D77" s="27">
        <v>88</v>
      </c>
      <c r="E77" s="27">
        <v>7</v>
      </c>
      <c r="F77" s="28">
        <v>7.95454545454545</v>
      </c>
      <c r="G77" s="28">
        <v>0.52</v>
      </c>
      <c r="H77" s="28">
        <f t="shared" si="2"/>
        <v>109.2</v>
      </c>
    </row>
    <row r="78" spans="2:8" ht="13.5" customHeight="1">
      <c r="B78" s="26" t="s">
        <v>94</v>
      </c>
      <c r="C78" s="26" t="s">
        <v>25</v>
      </c>
      <c r="D78" s="27">
        <v>423</v>
      </c>
      <c r="E78" s="27">
        <v>34</v>
      </c>
      <c r="F78" s="28">
        <v>8.03782505910165</v>
      </c>
      <c r="G78" s="28">
        <v>0.52</v>
      </c>
      <c r="H78" s="28">
        <f t="shared" si="2"/>
        <v>530.4</v>
      </c>
    </row>
    <row r="79" spans="2:8" ht="13.5" customHeight="1">
      <c r="B79" s="26" t="s">
        <v>95</v>
      </c>
      <c r="C79" s="26" t="s">
        <v>25</v>
      </c>
      <c r="D79" s="27">
        <v>29</v>
      </c>
      <c r="E79" s="27">
        <v>2</v>
      </c>
      <c r="F79" s="28">
        <v>6.89655172413793</v>
      </c>
      <c r="G79" s="28">
        <v>0.52</v>
      </c>
      <c r="H79" s="28">
        <f t="shared" si="2"/>
        <v>31.200000000000003</v>
      </c>
    </row>
    <row r="80" spans="2:8" ht="13.5" customHeight="1">
      <c r="B80" s="26" t="s">
        <v>96</v>
      </c>
      <c r="C80" s="26" t="s">
        <v>56</v>
      </c>
      <c r="D80" s="27">
        <v>582</v>
      </c>
      <c r="E80" s="27">
        <v>15</v>
      </c>
      <c r="F80" s="28">
        <v>2.64604810996564</v>
      </c>
      <c r="G80" s="28">
        <v>0.29</v>
      </c>
      <c r="H80" s="28">
        <f t="shared" si="2"/>
        <v>130.5</v>
      </c>
    </row>
    <row r="81" spans="2:8" ht="13.5" customHeight="1">
      <c r="B81" s="26" t="s">
        <v>97</v>
      </c>
      <c r="C81" s="26" t="s">
        <v>56</v>
      </c>
      <c r="D81" s="27">
        <v>343</v>
      </c>
      <c r="E81" s="27">
        <v>6</v>
      </c>
      <c r="F81" s="28">
        <v>1.60349854227405</v>
      </c>
      <c r="G81" s="28">
        <v>0.28</v>
      </c>
      <c r="H81" s="28">
        <f t="shared" si="2"/>
        <v>50.400000000000006</v>
      </c>
    </row>
    <row r="82" spans="2:8" ht="13.5" customHeight="1">
      <c r="B82" s="26" t="s">
        <v>98</v>
      </c>
      <c r="C82" s="26" t="s">
        <v>25</v>
      </c>
      <c r="D82" s="27">
        <v>39</v>
      </c>
      <c r="E82" s="27">
        <v>3</v>
      </c>
      <c r="F82" s="28">
        <v>7.69230769230769</v>
      </c>
      <c r="G82" s="28">
        <v>0.52</v>
      </c>
      <c r="H82" s="28">
        <f t="shared" si="2"/>
        <v>46.800000000000004</v>
      </c>
    </row>
    <row r="83" spans="2:8" ht="13.5" customHeight="1">
      <c r="B83" s="26" t="s">
        <v>99</v>
      </c>
      <c r="C83" s="26" t="s">
        <v>25</v>
      </c>
      <c r="D83" s="27">
        <v>29</v>
      </c>
      <c r="E83" s="27">
        <v>2</v>
      </c>
      <c r="F83" s="28">
        <v>6.89655172413793</v>
      </c>
      <c r="G83" s="28">
        <v>0.52</v>
      </c>
      <c r="H83" s="28">
        <f t="shared" si="2"/>
        <v>31.200000000000003</v>
      </c>
    </row>
    <row r="84" spans="2:8" ht="13.5" customHeight="1">
      <c r="B84" s="26" t="s">
        <v>100</v>
      </c>
      <c r="C84" s="26" t="s">
        <v>25</v>
      </c>
      <c r="D84" s="27">
        <v>328</v>
      </c>
      <c r="E84" s="27">
        <v>26</v>
      </c>
      <c r="F84" s="28">
        <v>7.92682926829268</v>
      </c>
      <c r="G84" s="28">
        <v>0.51</v>
      </c>
      <c r="H84" s="28">
        <f t="shared" si="2"/>
        <v>397.8</v>
      </c>
    </row>
    <row r="85" spans="2:8" ht="13.5" customHeight="1">
      <c r="B85" s="26" t="s">
        <v>101</v>
      </c>
      <c r="C85" s="26" t="s">
        <v>25</v>
      </c>
      <c r="D85" s="27">
        <v>35</v>
      </c>
      <c r="E85" s="27">
        <v>3</v>
      </c>
      <c r="F85" s="28">
        <v>8.57142857142857</v>
      </c>
      <c r="G85" s="28">
        <v>0.49</v>
      </c>
      <c r="H85" s="28">
        <f t="shared" si="2"/>
        <v>44.1</v>
      </c>
    </row>
    <row r="86" spans="2:8" ht="13.5" customHeight="1">
      <c r="B86" s="26" t="s">
        <v>102</v>
      </c>
      <c r="C86" s="26" t="s">
        <v>25</v>
      </c>
      <c r="D86" s="27">
        <v>3891</v>
      </c>
      <c r="E86" s="27">
        <v>764</v>
      </c>
      <c r="F86" s="28">
        <v>19.6350552557183</v>
      </c>
      <c r="G86" s="28">
        <v>0.43</v>
      </c>
      <c r="H86" s="28">
        <f t="shared" si="2"/>
        <v>9855.599999999999</v>
      </c>
    </row>
    <row r="87" spans="2:8" ht="13.5" customHeight="1">
      <c r="B87" s="26" t="s">
        <v>103</v>
      </c>
      <c r="C87" s="26" t="s">
        <v>25</v>
      </c>
      <c r="D87" s="27">
        <v>124</v>
      </c>
      <c r="E87" s="27">
        <v>10</v>
      </c>
      <c r="F87" s="28">
        <v>8.06451612903226</v>
      </c>
      <c r="G87" s="28">
        <v>0.52</v>
      </c>
      <c r="H87" s="28">
        <f t="shared" si="2"/>
        <v>156</v>
      </c>
    </row>
    <row r="88" spans="2:8" ht="13.5" customHeight="1">
      <c r="B88" s="26" t="s">
        <v>104</v>
      </c>
      <c r="C88" s="26" t="s">
        <v>25</v>
      </c>
      <c r="D88" s="27">
        <v>103</v>
      </c>
      <c r="E88" s="27">
        <v>8</v>
      </c>
      <c r="F88" s="28">
        <v>7.76699029126214</v>
      </c>
      <c r="G88" s="28">
        <v>0.52</v>
      </c>
      <c r="H88" s="28">
        <f t="shared" si="2"/>
        <v>124.80000000000001</v>
      </c>
    </row>
    <row r="89" spans="2:8" ht="13.5" customHeight="1">
      <c r="B89" s="26" t="s">
        <v>105</v>
      </c>
      <c r="C89" s="26" t="s">
        <v>25</v>
      </c>
      <c r="D89" s="27">
        <v>70</v>
      </c>
      <c r="E89" s="27">
        <v>6</v>
      </c>
      <c r="F89" s="28">
        <v>8.57142857142857</v>
      </c>
      <c r="G89" s="28">
        <v>0.5</v>
      </c>
      <c r="H89" s="28">
        <f t="shared" si="2"/>
        <v>90</v>
      </c>
    </row>
    <row r="90" spans="2:8" ht="13.5" customHeight="1">
      <c r="B90" s="26" t="s">
        <v>106</v>
      </c>
      <c r="C90" s="26" t="s">
        <v>25</v>
      </c>
      <c r="D90" s="27">
        <v>45</v>
      </c>
      <c r="E90" s="27">
        <v>4</v>
      </c>
      <c r="F90" s="28">
        <v>8.88888888888889</v>
      </c>
      <c r="G90" s="28">
        <v>0.52</v>
      </c>
      <c r="H90" s="28">
        <f t="shared" si="2"/>
        <v>62.400000000000006</v>
      </c>
    </row>
    <row r="91" spans="2:8" ht="13.5" customHeight="1">
      <c r="B91" s="26" t="s">
        <v>107</v>
      </c>
      <c r="C91" s="26" t="s">
        <v>25</v>
      </c>
      <c r="D91" s="27">
        <v>10</v>
      </c>
      <c r="E91" s="27">
        <v>1</v>
      </c>
      <c r="F91" s="28">
        <v>10</v>
      </c>
      <c r="G91" s="28">
        <v>0.52</v>
      </c>
      <c r="H91" s="28">
        <f t="shared" si="2"/>
        <v>15.600000000000001</v>
      </c>
    </row>
    <row r="92" spans="2:8" ht="13.5" customHeight="1">
      <c r="B92" s="26" t="s">
        <v>108</v>
      </c>
      <c r="C92" s="26" t="s">
        <v>25</v>
      </c>
      <c r="D92" s="27">
        <v>203</v>
      </c>
      <c r="E92" s="27">
        <v>17</v>
      </c>
      <c r="F92" s="28">
        <v>8.3743842364532</v>
      </c>
      <c r="G92" s="28">
        <v>0.5</v>
      </c>
      <c r="H92" s="28">
        <f t="shared" si="2"/>
        <v>255</v>
      </c>
    </row>
    <row r="93" spans="2:8" ht="13.5" customHeight="1">
      <c r="B93" s="26" t="s">
        <v>109</v>
      </c>
      <c r="C93" s="26" t="s">
        <v>25</v>
      </c>
      <c r="D93" s="27">
        <v>20</v>
      </c>
      <c r="E93" s="27">
        <v>2</v>
      </c>
      <c r="F93" s="28">
        <v>10</v>
      </c>
      <c r="G93" s="28">
        <v>0.52</v>
      </c>
      <c r="H93" s="28">
        <f t="shared" si="2"/>
        <v>31.200000000000003</v>
      </c>
    </row>
    <row r="94" spans="2:8" ht="13.5" customHeight="1">
      <c r="B94" s="26" t="s">
        <v>110</v>
      </c>
      <c r="C94" s="26" t="s">
        <v>23</v>
      </c>
      <c r="D94" s="27">
        <v>2612</v>
      </c>
      <c r="E94" s="27">
        <v>25</v>
      </c>
      <c r="F94" s="28">
        <v>0.957120980091884</v>
      </c>
      <c r="G94" s="28">
        <v>0.22</v>
      </c>
      <c r="H94" s="28">
        <f t="shared" si="2"/>
        <v>165</v>
      </c>
    </row>
    <row r="95" spans="2:8" ht="13.5" customHeight="1">
      <c r="B95" s="26" t="s">
        <v>111</v>
      </c>
      <c r="C95" s="26" t="s">
        <v>25</v>
      </c>
      <c r="D95" s="27">
        <v>107</v>
      </c>
      <c r="E95" s="27">
        <v>9</v>
      </c>
      <c r="F95" s="28">
        <v>8.41121495327103</v>
      </c>
      <c r="G95" s="28">
        <v>0.52</v>
      </c>
      <c r="H95" s="28">
        <f t="shared" si="2"/>
        <v>140.39999999999998</v>
      </c>
    </row>
    <row r="96" spans="2:8" ht="13.5" customHeight="1">
      <c r="B96" s="26" t="s">
        <v>112</v>
      </c>
      <c r="C96" s="26" t="s">
        <v>25</v>
      </c>
      <c r="D96" s="27">
        <v>156</v>
      </c>
      <c r="E96" s="27">
        <v>12</v>
      </c>
      <c r="F96" s="28">
        <v>7.69230769230769</v>
      </c>
      <c r="G96" s="28">
        <v>0.52</v>
      </c>
      <c r="H96" s="28">
        <f t="shared" si="2"/>
        <v>187.20000000000002</v>
      </c>
    </row>
    <row r="97" spans="2:8" ht="13.5" customHeight="1">
      <c r="B97" s="26" t="s">
        <v>113</v>
      </c>
      <c r="C97" s="26" t="s">
        <v>25</v>
      </c>
      <c r="D97" s="27">
        <v>99</v>
      </c>
      <c r="E97" s="27">
        <v>8</v>
      </c>
      <c r="F97" s="28">
        <v>8.08080808080808</v>
      </c>
      <c r="G97" s="28">
        <v>0.52</v>
      </c>
      <c r="H97" s="28">
        <f t="shared" si="2"/>
        <v>124.80000000000001</v>
      </c>
    </row>
    <row r="98" spans="2:8" ht="13.5" customHeight="1">
      <c r="B98" s="26" t="s">
        <v>114</v>
      </c>
      <c r="C98" s="26" t="s">
        <v>25</v>
      </c>
      <c r="D98" s="27">
        <v>131</v>
      </c>
      <c r="E98" s="27">
        <v>10</v>
      </c>
      <c r="F98" s="28">
        <v>7.63358778625954</v>
      </c>
      <c r="G98" s="28">
        <v>0.52</v>
      </c>
      <c r="H98" s="28">
        <f t="shared" si="2"/>
        <v>156</v>
      </c>
    </row>
    <row r="99" spans="2:8" ht="13.5" customHeight="1">
      <c r="B99" s="26" t="s">
        <v>115</v>
      </c>
      <c r="C99" s="26" t="s">
        <v>25</v>
      </c>
      <c r="D99" s="27">
        <v>92</v>
      </c>
      <c r="E99" s="27">
        <v>7</v>
      </c>
      <c r="F99" s="28">
        <v>7.60869565217391</v>
      </c>
      <c r="G99" s="28">
        <v>0.52</v>
      </c>
      <c r="H99" s="28">
        <f t="shared" si="2"/>
        <v>109.2</v>
      </c>
    </row>
    <row r="100" spans="2:8" ht="13.5" customHeight="1">
      <c r="B100" s="26" t="s">
        <v>116</v>
      </c>
      <c r="C100" s="26" t="s">
        <v>25</v>
      </c>
      <c r="D100" s="27">
        <v>265</v>
      </c>
      <c r="E100" s="27">
        <v>21</v>
      </c>
      <c r="F100" s="28">
        <v>7.92452830188679</v>
      </c>
      <c r="G100" s="28">
        <v>0.52</v>
      </c>
      <c r="H100" s="28">
        <f t="shared" si="2"/>
        <v>327.6</v>
      </c>
    </row>
    <row r="101" spans="2:8" ht="13.5" customHeight="1">
      <c r="B101" s="26" t="s">
        <v>117</v>
      </c>
      <c r="C101" s="26" t="s">
        <v>25</v>
      </c>
      <c r="D101" s="27">
        <v>84</v>
      </c>
      <c r="E101" s="27">
        <v>7</v>
      </c>
      <c r="F101" s="28">
        <v>8.33333333333333</v>
      </c>
      <c r="G101" s="28">
        <v>0.52</v>
      </c>
      <c r="H101" s="28">
        <f t="shared" si="2"/>
        <v>109.2</v>
      </c>
    </row>
    <row r="102" spans="2:8" ht="13.5" customHeight="1">
      <c r="B102" s="26" t="s">
        <v>118</v>
      </c>
      <c r="C102" s="26" t="s">
        <v>23</v>
      </c>
      <c r="D102" s="27">
        <v>531</v>
      </c>
      <c r="E102" s="27">
        <v>5</v>
      </c>
      <c r="F102" s="28">
        <v>0.941619585687382</v>
      </c>
      <c r="G102" s="28">
        <v>0.7</v>
      </c>
      <c r="H102" s="28">
        <f t="shared" si="2"/>
        <v>105</v>
      </c>
    </row>
    <row r="103" spans="2:8" ht="13.5" customHeight="1">
      <c r="B103" s="26" t="s">
        <v>119</v>
      </c>
      <c r="C103" s="26" t="s">
        <v>25</v>
      </c>
      <c r="D103" s="27">
        <v>78</v>
      </c>
      <c r="E103" s="27">
        <v>6</v>
      </c>
      <c r="F103" s="28">
        <v>7.69230769230769</v>
      </c>
      <c r="G103" s="28">
        <v>0.52</v>
      </c>
      <c r="H103" s="28">
        <f t="shared" si="2"/>
        <v>93.60000000000001</v>
      </c>
    </row>
    <row r="104" spans="2:8" ht="13.5" customHeight="1">
      <c r="B104" s="26" t="s">
        <v>120</v>
      </c>
      <c r="C104" s="26" t="s">
        <v>25</v>
      </c>
      <c r="D104" s="27">
        <v>34</v>
      </c>
      <c r="E104" s="27">
        <v>3</v>
      </c>
      <c r="F104" s="28">
        <v>8.82352941176471</v>
      </c>
      <c r="G104" s="28">
        <v>0.52</v>
      </c>
      <c r="H104" s="28">
        <f t="shared" si="2"/>
        <v>46.800000000000004</v>
      </c>
    </row>
    <row r="105" spans="2:8" ht="13.5" customHeight="1">
      <c r="B105" s="26" t="s">
        <v>121</v>
      </c>
      <c r="C105" s="26" t="s">
        <v>23</v>
      </c>
      <c r="D105" s="27">
        <v>353</v>
      </c>
      <c r="E105" s="27">
        <v>2</v>
      </c>
      <c r="F105" s="28">
        <v>0.56657223796034</v>
      </c>
      <c r="G105" s="28">
        <v>0.17</v>
      </c>
      <c r="H105" s="28">
        <f aca="true" t="shared" si="3" ref="H105:H131">E105*G105*30</f>
        <v>10.200000000000001</v>
      </c>
    </row>
    <row r="106" spans="2:8" ht="13.5" customHeight="1">
      <c r="B106" s="26" t="s">
        <v>122</v>
      </c>
      <c r="C106" s="26" t="s">
        <v>25</v>
      </c>
      <c r="D106" s="27">
        <v>97</v>
      </c>
      <c r="E106" s="27">
        <v>8</v>
      </c>
      <c r="F106" s="28">
        <v>8.24742268041237</v>
      </c>
      <c r="G106" s="28">
        <v>0.52</v>
      </c>
      <c r="H106" s="28">
        <f t="shared" si="3"/>
        <v>124.80000000000001</v>
      </c>
    </row>
    <row r="107" spans="2:8" ht="13.5" customHeight="1">
      <c r="B107" s="26" t="s">
        <v>123</v>
      </c>
      <c r="C107" s="26" t="s">
        <v>25</v>
      </c>
      <c r="D107" s="27">
        <v>89</v>
      </c>
      <c r="E107" s="27">
        <v>6</v>
      </c>
      <c r="F107" s="28">
        <v>6.74157303370786</v>
      </c>
      <c r="G107" s="28">
        <v>0.59</v>
      </c>
      <c r="H107" s="28">
        <f t="shared" si="3"/>
        <v>106.2</v>
      </c>
    </row>
    <row r="108" spans="2:8" ht="13.5" customHeight="1">
      <c r="B108" s="26" t="s">
        <v>124</v>
      </c>
      <c r="C108" s="26" t="s">
        <v>25</v>
      </c>
      <c r="D108" s="27">
        <v>258</v>
      </c>
      <c r="E108" s="27">
        <v>21</v>
      </c>
      <c r="F108" s="28">
        <v>8.13953488372093</v>
      </c>
      <c r="G108" s="28">
        <v>0.75</v>
      </c>
      <c r="H108" s="28">
        <f t="shared" si="3"/>
        <v>472.5</v>
      </c>
    </row>
    <row r="109" spans="2:8" ht="13.5" customHeight="1">
      <c r="B109" s="26" t="s">
        <v>125</v>
      </c>
      <c r="C109" s="26" t="s">
        <v>25</v>
      </c>
      <c r="D109" s="27">
        <v>25</v>
      </c>
      <c r="E109" s="27">
        <v>2</v>
      </c>
      <c r="F109" s="28">
        <v>8</v>
      </c>
      <c r="G109" s="28">
        <v>0.75</v>
      </c>
      <c r="H109" s="28">
        <f t="shared" si="3"/>
        <v>45</v>
      </c>
    </row>
    <row r="110" spans="2:8" ht="13.5" customHeight="1">
      <c r="B110" s="26" t="s">
        <v>126</v>
      </c>
      <c r="C110" s="26" t="s">
        <v>25</v>
      </c>
      <c r="D110" s="27">
        <v>426</v>
      </c>
      <c r="E110" s="27">
        <v>34</v>
      </c>
      <c r="F110" s="28">
        <v>7.981220657277</v>
      </c>
      <c r="G110" s="28">
        <v>0.52</v>
      </c>
      <c r="H110" s="28">
        <f t="shared" si="3"/>
        <v>530.4</v>
      </c>
    </row>
    <row r="111" spans="2:8" ht="13.5" customHeight="1">
      <c r="B111" s="26" t="s">
        <v>127</v>
      </c>
      <c r="C111" s="26" t="s">
        <v>23</v>
      </c>
      <c r="D111" s="27">
        <v>881</v>
      </c>
      <c r="E111" s="27">
        <v>11</v>
      </c>
      <c r="F111" s="28">
        <v>1.24858115777526</v>
      </c>
      <c r="G111" s="28">
        <v>0.17</v>
      </c>
      <c r="H111" s="28">
        <f t="shared" si="3"/>
        <v>56.1</v>
      </c>
    </row>
    <row r="112" spans="2:8" ht="13.5" customHeight="1">
      <c r="B112" s="26" t="s">
        <v>128</v>
      </c>
      <c r="C112" s="26" t="s">
        <v>25</v>
      </c>
      <c r="D112" s="27">
        <v>103</v>
      </c>
      <c r="E112" s="27">
        <v>8</v>
      </c>
      <c r="F112" s="28">
        <v>7.76699029126214</v>
      </c>
      <c r="G112" s="28">
        <v>0.52</v>
      </c>
      <c r="H112" s="28">
        <f t="shared" si="3"/>
        <v>124.80000000000001</v>
      </c>
    </row>
    <row r="113" spans="2:8" ht="13.5" customHeight="1">
      <c r="B113" s="26" t="s">
        <v>129</v>
      </c>
      <c r="C113" s="26" t="s">
        <v>25</v>
      </c>
      <c r="D113" s="27">
        <v>301</v>
      </c>
      <c r="E113" s="27">
        <v>24</v>
      </c>
      <c r="F113" s="28">
        <v>7.9734219269103</v>
      </c>
      <c r="G113" s="28">
        <v>0.52</v>
      </c>
      <c r="H113" s="28">
        <f t="shared" si="3"/>
        <v>374.40000000000003</v>
      </c>
    </row>
    <row r="114" spans="2:8" ht="13.5" customHeight="1">
      <c r="B114" s="26" t="s">
        <v>130</v>
      </c>
      <c r="C114" s="26" t="s">
        <v>25</v>
      </c>
      <c r="D114" s="27">
        <v>104</v>
      </c>
      <c r="E114" s="27">
        <v>8</v>
      </c>
      <c r="F114" s="28">
        <v>7.69230769230769</v>
      </c>
      <c r="G114" s="28">
        <v>0.52</v>
      </c>
      <c r="H114" s="28">
        <f t="shared" si="3"/>
        <v>124.80000000000001</v>
      </c>
    </row>
    <row r="115" spans="2:8" ht="13.5" customHeight="1">
      <c r="B115" s="26" t="s">
        <v>131</v>
      </c>
      <c r="C115" s="26" t="s">
        <v>25</v>
      </c>
      <c r="D115" s="27">
        <v>25</v>
      </c>
      <c r="E115" s="27">
        <v>2</v>
      </c>
      <c r="F115" s="28">
        <v>8</v>
      </c>
      <c r="G115" s="28">
        <v>0.52</v>
      </c>
      <c r="H115" s="28">
        <f t="shared" si="3"/>
        <v>31.200000000000003</v>
      </c>
    </row>
    <row r="116" spans="2:8" ht="13.5" customHeight="1">
      <c r="B116" s="26" t="s">
        <v>132</v>
      </c>
      <c r="C116" s="26" t="s">
        <v>25</v>
      </c>
      <c r="D116" s="27">
        <v>60</v>
      </c>
      <c r="E116" s="27">
        <v>5</v>
      </c>
      <c r="F116" s="28">
        <v>8.33333333333333</v>
      </c>
      <c r="G116" s="28">
        <v>0.52</v>
      </c>
      <c r="H116" s="28">
        <f t="shared" si="3"/>
        <v>78</v>
      </c>
    </row>
    <row r="117" spans="2:8" ht="13.5" customHeight="1">
      <c r="B117" s="26" t="s">
        <v>133</v>
      </c>
      <c r="C117" s="26" t="s">
        <v>25</v>
      </c>
      <c r="D117" s="27">
        <v>95</v>
      </c>
      <c r="E117" s="27">
        <v>8</v>
      </c>
      <c r="F117" s="28">
        <v>8.42105263157895</v>
      </c>
      <c r="G117" s="28">
        <v>0.5</v>
      </c>
      <c r="H117" s="28">
        <f t="shared" si="3"/>
        <v>120</v>
      </c>
    </row>
    <row r="118" spans="2:8" ht="13.5" customHeight="1">
      <c r="B118" s="26" t="s">
        <v>134</v>
      </c>
      <c r="C118" s="26" t="s">
        <v>25</v>
      </c>
      <c r="D118" s="27">
        <v>0</v>
      </c>
      <c r="E118" s="27">
        <v>0</v>
      </c>
      <c r="F118" s="28">
        <v>0</v>
      </c>
      <c r="G118" s="28">
        <v>0.52</v>
      </c>
      <c r="H118" s="28">
        <f t="shared" si="3"/>
        <v>0</v>
      </c>
    </row>
    <row r="119" spans="2:8" ht="13.5" customHeight="1">
      <c r="B119" s="26" t="s">
        <v>135</v>
      </c>
      <c r="C119" s="26" t="s">
        <v>25</v>
      </c>
      <c r="D119" s="27">
        <v>18</v>
      </c>
      <c r="E119" s="27">
        <v>1</v>
      </c>
      <c r="F119" s="28">
        <v>5.55555555555556</v>
      </c>
      <c r="G119" s="28">
        <v>0.52</v>
      </c>
      <c r="H119" s="28">
        <f t="shared" si="3"/>
        <v>15.600000000000001</v>
      </c>
    </row>
    <row r="120" spans="2:8" ht="13.5" customHeight="1">
      <c r="B120" s="26" t="s">
        <v>136</v>
      </c>
      <c r="C120" s="26" t="s">
        <v>25</v>
      </c>
      <c r="D120" s="27">
        <v>219</v>
      </c>
      <c r="E120" s="27">
        <v>19</v>
      </c>
      <c r="F120" s="28">
        <v>8.67579908675799</v>
      </c>
      <c r="G120" s="28">
        <v>0.48</v>
      </c>
      <c r="H120" s="28">
        <f t="shared" si="3"/>
        <v>273.59999999999997</v>
      </c>
    </row>
    <row r="121" spans="2:8" ht="13.5" customHeight="1">
      <c r="B121" s="26" t="s">
        <v>137</v>
      </c>
      <c r="C121" s="26" t="s">
        <v>25</v>
      </c>
      <c r="D121" s="27">
        <v>228</v>
      </c>
      <c r="E121" s="27">
        <v>19</v>
      </c>
      <c r="F121" s="28">
        <v>8.33333333333333</v>
      </c>
      <c r="G121" s="28">
        <v>0.63</v>
      </c>
      <c r="H121" s="28">
        <f t="shared" si="3"/>
        <v>359.1</v>
      </c>
    </row>
    <row r="122" spans="2:8" ht="13.5" customHeight="1">
      <c r="B122" s="26" t="s">
        <v>138</v>
      </c>
      <c r="C122" s="26" t="s">
        <v>25</v>
      </c>
      <c r="D122" s="27">
        <v>253</v>
      </c>
      <c r="E122" s="27">
        <v>20</v>
      </c>
      <c r="F122" s="28">
        <v>7.90513833992095</v>
      </c>
      <c r="G122" s="28">
        <v>0.52</v>
      </c>
      <c r="H122" s="28">
        <f t="shared" si="3"/>
        <v>312</v>
      </c>
    </row>
    <row r="123" spans="2:8" ht="13.5" customHeight="1">
      <c r="B123" s="26" t="s">
        <v>139</v>
      </c>
      <c r="C123" s="26" t="s">
        <v>25</v>
      </c>
      <c r="D123" s="27">
        <v>89</v>
      </c>
      <c r="E123" s="27">
        <v>7</v>
      </c>
      <c r="F123" s="28">
        <v>7.86516853932584</v>
      </c>
      <c r="G123" s="28">
        <v>0.52</v>
      </c>
      <c r="H123" s="28">
        <f t="shared" si="3"/>
        <v>109.2</v>
      </c>
    </row>
    <row r="124" spans="2:8" ht="13.5" customHeight="1">
      <c r="B124" s="26" t="s">
        <v>140</v>
      </c>
      <c r="C124" s="26" t="s">
        <v>25</v>
      </c>
      <c r="D124" s="27">
        <v>64</v>
      </c>
      <c r="E124" s="27">
        <v>5</v>
      </c>
      <c r="F124" s="28">
        <v>7.8125</v>
      </c>
      <c r="G124" s="28">
        <v>0.52</v>
      </c>
      <c r="H124" s="28">
        <f t="shared" si="3"/>
        <v>78</v>
      </c>
    </row>
    <row r="125" spans="2:8" ht="13.5" customHeight="1">
      <c r="B125" s="26" t="s">
        <v>141</v>
      </c>
      <c r="C125" s="26" t="s">
        <v>25</v>
      </c>
      <c r="D125" s="27">
        <v>68</v>
      </c>
      <c r="E125" s="27">
        <v>5</v>
      </c>
      <c r="F125" s="28">
        <v>7.35294117647059</v>
      </c>
      <c r="G125" s="28">
        <v>0.52</v>
      </c>
      <c r="H125" s="28">
        <f t="shared" si="3"/>
        <v>78</v>
      </c>
    </row>
    <row r="126" spans="2:8" ht="13.5" customHeight="1">
      <c r="B126" s="26" t="s">
        <v>142</v>
      </c>
      <c r="C126" s="26" t="s">
        <v>25</v>
      </c>
      <c r="D126" s="27">
        <v>22</v>
      </c>
      <c r="E126" s="27">
        <v>2</v>
      </c>
      <c r="F126" s="28">
        <v>9.09090909090909</v>
      </c>
      <c r="G126" s="28">
        <v>0.52</v>
      </c>
      <c r="H126" s="28">
        <f t="shared" si="3"/>
        <v>31.200000000000003</v>
      </c>
    </row>
    <row r="127" spans="2:8" ht="13.5" customHeight="1">
      <c r="B127" s="26" t="s">
        <v>143</v>
      </c>
      <c r="C127" s="26" t="s">
        <v>25</v>
      </c>
      <c r="D127" s="27">
        <v>56</v>
      </c>
      <c r="E127" s="27">
        <v>4</v>
      </c>
      <c r="F127" s="28">
        <v>7.14285714285714</v>
      </c>
      <c r="G127" s="28">
        <v>0.52</v>
      </c>
      <c r="H127" s="28">
        <f t="shared" si="3"/>
        <v>62.400000000000006</v>
      </c>
    </row>
    <row r="128" spans="2:8" ht="13.5" customHeight="1">
      <c r="B128" s="26" t="s">
        <v>144</v>
      </c>
      <c r="C128" s="26" t="s">
        <v>25</v>
      </c>
      <c r="D128" s="27">
        <v>333</v>
      </c>
      <c r="E128" s="27">
        <v>64</v>
      </c>
      <c r="F128" s="28">
        <v>19.2192192192192</v>
      </c>
      <c r="G128" s="28">
        <v>0.17</v>
      </c>
      <c r="H128" s="28">
        <f t="shared" si="3"/>
        <v>326.40000000000003</v>
      </c>
    </row>
    <row r="129" spans="2:8" ht="13.5" customHeight="1">
      <c r="B129" s="26" t="s">
        <v>145</v>
      </c>
      <c r="C129" s="26" t="s">
        <v>25</v>
      </c>
      <c r="D129" s="27">
        <v>12</v>
      </c>
      <c r="E129" s="27">
        <v>1</v>
      </c>
      <c r="F129" s="28">
        <v>8.33333333333333</v>
      </c>
      <c r="G129" s="28">
        <v>0.52</v>
      </c>
      <c r="H129" s="28">
        <f t="shared" si="3"/>
        <v>15.600000000000001</v>
      </c>
    </row>
    <row r="130" spans="2:8" ht="13.5" customHeight="1">
      <c r="B130" s="26" t="s">
        <v>146</v>
      </c>
      <c r="C130" s="26" t="s">
        <v>25</v>
      </c>
      <c r="D130" s="27">
        <v>292</v>
      </c>
      <c r="E130" s="27">
        <v>23</v>
      </c>
      <c r="F130" s="28">
        <v>7.87671232876712</v>
      </c>
      <c r="G130" s="28">
        <v>0.52</v>
      </c>
      <c r="H130" s="28">
        <f t="shared" si="3"/>
        <v>358.8</v>
      </c>
    </row>
    <row r="131" spans="2:8" ht="13.5" customHeight="1">
      <c r="B131" s="26" t="s">
        <v>147</v>
      </c>
      <c r="C131" s="26" t="s">
        <v>25</v>
      </c>
      <c r="D131" s="27">
        <v>66</v>
      </c>
      <c r="E131" s="27">
        <v>5</v>
      </c>
      <c r="F131" s="28">
        <v>7.57575757575758</v>
      </c>
      <c r="G131" s="28">
        <v>0.52</v>
      </c>
      <c r="H131" s="28">
        <f t="shared" si="3"/>
        <v>78</v>
      </c>
    </row>
    <row r="132" spans="2:8" ht="13.5" customHeight="1">
      <c r="B132" s="29" t="s">
        <v>148</v>
      </c>
      <c r="C132" s="30"/>
      <c r="D132" s="31">
        <f>SUM(D9:D131)</f>
        <v>57939</v>
      </c>
      <c r="E132" s="31">
        <f>SUM(E9:E131)</f>
        <v>3201</v>
      </c>
      <c r="F132" s="30"/>
      <c r="G132" s="30"/>
      <c r="H132" s="30">
        <f>SUM(H9:H131)</f>
        <v>39974.399999999994</v>
      </c>
    </row>
  </sheetData>
  <sheetProtection selectLockedCells="1" selectUnlockedCells="1"/>
  <mergeCells count="4">
    <mergeCell ref="B3:H3"/>
    <mergeCell ref="B4:H4"/>
    <mergeCell ref="B5:H5"/>
    <mergeCell ref="B6:H6"/>
  </mergeCells>
  <printOptions/>
  <pageMargins left="0.75" right="0.75" top="1" bottom="1" header="0.5118055555555555" footer="0.5118055555555555"/>
  <pageSetup horizontalDpi="300" verticalDpi="300" orientation="landscape" paperSize="9" scale="3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PageLayoutView="0" workbookViewId="0" topLeftCell="A1">
      <pane ySplit="1" topLeftCell="A118" activePane="bottomLeft" state="split"/>
      <selection pane="topLeft" activeCell="B24" sqref="B24"/>
      <selection pane="bottomLeft" activeCell="B3" sqref="B3:H3"/>
    </sheetView>
  </sheetViews>
  <sheetFormatPr defaultColWidth="9.140625" defaultRowHeight="12.75"/>
  <cols>
    <col min="1" max="1" width="5.7109375" style="1" customWidth="1"/>
    <col min="2" max="2" width="53.57421875" style="1" customWidth="1"/>
    <col min="3" max="3" width="14.57421875" style="1" customWidth="1"/>
    <col min="4" max="4" width="16.28125" style="32" customWidth="1"/>
    <col min="5" max="5" width="19.00390625" style="32" customWidth="1"/>
    <col min="6" max="6" width="13.140625" style="1" customWidth="1"/>
    <col min="7" max="7" width="14.28125" style="1" customWidth="1"/>
    <col min="8" max="8" width="22.7109375" style="1" customWidth="1"/>
    <col min="9" max="16384" width="9.140625" style="1" customWidth="1"/>
  </cols>
  <sheetData>
    <row r="1" spans="1:8" s="33" customFormat="1" ht="13.5" customHeight="1">
      <c r="A1" s="1"/>
      <c r="B1" s="1"/>
      <c r="C1" s="1"/>
      <c r="D1" s="32"/>
      <c r="E1" s="32"/>
      <c r="F1" s="1"/>
      <c r="G1" s="1"/>
      <c r="H1" s="1"/>
    </row>
    <row r="2" spans="1:8" s="33" customFormat="1" ht="42" customHeight="1">
      <c r="A2" s="1"/>
      <c r="B2" s="1"/>
      <c r="C2" s="1"/>
      <c r="D2" s="32"/>
      <c r="E2" s="32"/>
      <c r="F2" s="1"/>
      <c r="G2" s="1"/>
      <c r="H2" s="1"/>
    </row>
    <row r="3" spans="1:8" s="33" customFormat="1" ht="33.75" customHeight="1">
      <c r="A3" s="1"/>
      <c r="B3" s="40" t="s">
        <v>149</v>
      </c>
      <c r="C3" s="40"/>
      <c r="D3" s="40"/>
      <c r="E3" s="40"/>
      <c r="F3" s="40"/>
      <c r="G3" s="40"/>
      <c r="H3" s="40"/>
    </row>
    <row r="4" spans="1:8" s="33" customFormat="1" ht="6.75" customHeight="1">
      <c r="A4" s="1"/>
      <c r="B4" s="41"/>
      <c r="C4" s="41"/>
      <c r="D4" s="41"/>
      <c r="E4" s="41"/>
      <c r="F4" s="41"/>
      <c r="G4" s="41"/>
      <c r="H4" s="41"/>
    </row>
    <row r="5" spans="2:256" ht="21.75" customHeight="1">
      <c r="B5" s="42" t="s">
        <v>13</v>
      </c>
      <c r="C5" s="42"/>
      <c r="D5" s="42"/>
      <c r="E5" s="42"/>
      <c r="F5" s="42"/>
      <c r="G5" s="42"/>
      <c r="H5" s="42"/>
      <c r="IL5"/>
      <c r="IM5"/>
      <c r="IN5"/>
      <c r="IO5"/>
      <c r="IP5"/>
      <c r="IQ5"/>
      <c r="IR5"/>
      <c r="IS5"/>
      <c r="IT5"/>
      <c r="IU5"/>
      <c r="IV5"/>
    </row>
    <row r="6" spans="2:256" ht="13.5" customHeight="1">
      <c r="B6" s="43" t="s">
        <v>14</v>
      </c>
      <c r="C6" s="43"/>
      <c r="D6" s="43"/>
      <c r="E6" s="43"/>
      <c r="F6" s="43"/>
      <c r="G6" s="43"/>
      <c r="H6" s="43"/>
      <c r="IL6"/>
      <c r="IM6"/>
      <c r="IN6"/>
      <c r="IO6"/>
      <c r="IP6"/>
      <c r="IQ6"/>
      <c r="IR6"/>
      <c r="IS6"/>
      <c r="IT6"/>
      <c r="IU6"/>
      <c r="IV6"/>
    </row>
    <row r="7" spans="2:256" ht="21.75" customHeight="1">
      <c r="B7" s="24"/>
      <c r="C7" s="24"/>
      <c r="D7" s="34"/>
      <c r="E7" s="34"/>
      <c r="F7" s="24"/>
      <c r="G7" s="24"/>
      <c r="H7" s="24"/>
      <c r="IL7"/>
      <c r="IM7"/>
      <c r="IN7"/>
      <c r="IO7"/>
      <c r="IP7"/>
      <c r="IQ7"/>
      <c r="IR7"/>
      <c r="IS7"/>
      <c r="IT7"/>
      <c r="IU7"/>
      <c r="IV7"/>
    </row>
    <row r="8" spans="2:256" ht="50.25" customHeight="1"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L8"/>
      <c r="IM8"/>
      <c r="IN8"/>
      <c r="IO8"/>
      <c r="IP8"/>
      <c r="IQ8"/>
      <c r="IR8"/>
      <c r="IS8"/>
      <c r="IT8"/>
      <c r="IU8"/>
      <c r="IV8"/>
    </row>
    <row r="9" spans="2:256" ht="12.75">
      <c r="B9" s="26" t="s">
        <v>150</v>
      </c>
      <c r="C9" s="26" t="s">
        <v>151</v>
      </c>
      <c r="D9" s="35">
        <f>'Yandex.Direct'!D9/2</f>
        <v>415.5</v>
      </c>
      <c r="E9" s="35">
        <f>'Yandex.Direct'!E9/2</f>
        <v>7.5</v>
      </c>
      <c r="F9" s="28">
        <v>0.78</v>
      </c>
      <c r="G9" s="28">
        <f>'Yandex.Direct'!G9*0.8</f>
        <v>0.168</v>
      </c>
      <c r="H9" s="28">
        <f aca="true" t="shared" si="0" ref="H9:H40">E9*G9*30</f>
        <v>37.8</v>
      </c>
      <c r="IL9"/>
      <c r="IM9"/>
      <c r="IN9"/>
      <c r="IO9"/>
      <c r="IP9"/>
      <c r="IQ9"/>
      <c r="IR9"/>
      <c r="IS9"/>
      <c r="IT9"/>
      <c r="IU9"/>
      <c r="IV9"/>
    </row>
    <row r="10" spans="2:256" ht="12.75">
      <c r="B10" s="26" t="s">
        <v>152</v>
      </c>
      <c r="C10" s="26" t="s">
        <v>151</v>
      </c>
      <c r="D10" s="35">
        <f>'Yandex.Direct'!D10/2</f>
        <v>80</v>
      </c>
      <c r="E10" s="35">
        <f>'Yandex.Direct'!E10/2</f>
        <v>9.5</v>
      </c>
      <c r="F10" s="28">
        <v>0.78</v>
      </c>
      <c r="G10" s="28">
        <f>'Yandex.Direct'!G10*0.8</f>
        <v>0.272</v>
      </c>
      <c r="H10" s="28">
        <f t="shared" si="0"/>
        <v>77.52</v>
      </c>
      <c r="IL10"/>
      <c r="IM10"/>
      <c r="IN10"/>
      <c r="IO10"/>
      <c r="IP10"/>
      <c r="IQ10"/>
      <c r="IR10"/>
      <c r="IS10"/>
      <c r="IT10"/>
      <c r="IU10"/>
      <c r="IV10"/>
    </row>
    <row r="11" spans="2:256" ht="12.75">
      <c r="B11" s="26" t="s">
        <v>153</v>
      </c>
      <c r="C11" s="26" t="s">
        <v>151</v>
      </c>
      <c r="D11" s="35">
        <f>'Yandex.Direct'!D11/2</f>
        <v>271</v>
      </c>
      <c r="E11" s="35">
        <f>'Yandex.Direct'!E11/2</f>
        <v>28</v>
      </c>
      <c r="F11" s="28">
        <v>0.78</v>
      </c>
      <c r="G11" s="28">
        <f>'Yandex.Direct'!G11*0.8</f>
        <v>0.288</v>
      </c>
      <c r="H11" s="28">
        <f t="shared" si="0"/>
        <v>241.92000000000002</v>
      </c>
      <c r="IL11"/>
      <c r="IM11"/>
      <c r="IN11"/>
      <c r="IO11"/>
      <c r="IP11"/>
      <c r="IQ11"/>
      <c r="IR11"/>
      <c r="IS11"/>
      <c r="IT11"/>
      <c r="IU11"/>
      <c r="IV11"/>
    </row>
    <row r="12" spans="2:256" ht="12.75">
      <c r="B12" s="26" t="s">
        <v>154</v>
      </c>
      <c r="C12" s="26" t="s">
        <v>151</v>
      </c>
      <c r="D12" s="35">
        <f>'Yandex.Direct'!D12/2</f>
        <v>25.5</v>
      </c>
      <c r="E12" s="35">
        <f>'Yandex.Direct'!E12/2</f>
        <v>2</v>
      </c>
      <c r="F12" s="28">
        <v>0.78</v>
      </c>
      <c r="G12" s="28">
        <f>'Yandex.Direct'!G12*0.8</f>
        <v>0.44000000000000006</v>
      </c>
      <c r="H12" s="28">
        <f t="shared" si="0"/>
        <v>26.400000000000002</v>
      </c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6" t="s">
        <v>155</v>
      </c>
      <c r="C13" s="26" t="s">
        <v>151</v>
      </c>
      <c r="D13" s="35">
        <f>'Yandex.Direct'!D13/2</f>
        <v>2331</v>
      </c>
      <c r="E13" s="35">
        <f>'Yandex.Direct'!E13/2</f>
        <v>225.5</v>
      </c>
      <c r="F13" s="28">
        <v>0.78</v>
      </c>
      <c r="G13" s="28">
        <f>'Yandex.Direct'!G13*0.8</f>
        <v>0.336</v>
      </c>
      <c r="H13" s="28">
        <f t="shared" si="0"/>
        <v>2273.04</v>
      </c>
      <c r="IL13"/>
      <c r="IM13"/>
      <c r="IN13"/>
      <c r="IO13"/>
      <c r="IP13"/>
      <c r="IQ13"/>
      <c r="IR13"/>
      <c r="IS13"/>
      <c r="IT13"/>
      <c r="IU13"/>
      <c r="IV13"/>
    </row>
    <row r="14" spans="2:256" ht="12.75">
      <c r="B14" s="26" t="s">
        <v>156</v>
      </c>
      <c r="C14" s="26" t="s">
        <v>151</v>
      </c>
      <c r="D14" s="35">
        <f>'Yandex.Direct'!D14/2</f>
        <v>75</v>
      </c>
      <c r="E14" s="35">
        <f>'Yandex.Direct'!E14/2</f>
        <v>6.5</v>
      </c>
      <c r="F14" s="28">
        <v>0.78</v>
      </c>
      <c r="G14" s="28">
        <f>'Yandex.Direct'!G14*0.8</f>
        <v>0.392</v>
      </c>
      <c r="H14" s="28">
        <f t="shared" si="0"/>
        <v>76.44</v>
      </c>
      <c r="IL14"/>
      <c r="IM14"/>
      <c r="IN14"/>
      <c r="IO14"/>
      <c r="IP14"/>
      <c r="IQ14"/>
      <c r="IR14"/>
      <c r="IS14"/>
      <c r="IT14"/>
      <c r="IU14"/>
      <c r="IV14"/>
    </row>
    <row r="15" spans="2:256" ht="12.75">
      <c r="B15" s="26" t="s">
        <v>30</v>
      </c>
      <c r="C15" s="26" t="s">
        <v>151</v>
      </c>
      <c r="D15" s="35">
        <f>'Yandex.Direct'!D15/2</f>
        <v>39.5</v>
      </c>
      <c r="E15" s="35">
        <f>'Yandex.Direct'!E15/2</f>
        <v>3</v>
      </c>
      <c r="F15" s="28">
        <v>0.78</v>
      </c>
      <c r="G15" s="28">
        <f>'Yandex.Direct'!G15*0.8</f>
        <v>0.41600000000000004</v>
      </c>
      <c r="H15" s="28">
        <f t="shared" si="0"/>
        <v>37.440000000000005</v>
      </c>
      <c r="IL15"/>
      <c r="IM15"/>
      <c r="IN15"/>
      <c r="IO15"/>
      <c r="IP15"/>
      <c r="IQ15"/>
      <c r="IR15"/>
      <c r="IS15"/>
      <c r="IT15"/>
      <c r="IU15"/>
      <c r="IV15"/>
    </row>
    <row r="16" spans="2:256" ht="12.75">
      <c r="B16" s="26" t="s">
        <v>31</v>
      </c>
      <c r="C16" s="26" t="s">
        <v>151</v>
      </c>
      <c r="D16" s="35">
        <f>'Yandex.Direct'!D16/2</f>
        <v>41</v>
      </c>
      <c r="E16" s="35">
        <f>'Yandex.Direct'!E16/2</f>
        <v>3.5</v>
      </c>
      <c r="F16" s="28">
        <v>0.78</v>
      </c>
      <c r="G16" s="28">
        <f>'Yandex.Direct'!G16*0.8</f>
        <v>0.41600000000000004</v>
      </c>
      <c r="H16" s="28">
        <f t="shared" si="0"/>
        <v>43.68000000000001</v>
      </c>
      <c r="IL16"/>
      <c r="IM16"/>
      <c r="IN16"/>
      <c r="IO16"/>
      <c r="IP16"/>
      <c r="IQ16"/>
      <c r="IR16"/>
      <c r="IS16"/>
      <c r="IT16"/>
      <c r="IU16"/>
      <c r="IV16"/>
    </row>
    <row r="17" spans="2:256" ht="12.75">
      <c r="B17" s="26" t="s">
        <v>32</v>
      </c>
      <c r="C17" s="26" t="s">
        <v>151</v>
      </c>
      <c r="D17" s="35">
        <f>'Yandex.Direct'!D17/2</f>
        <v>2.5</v>
      </c>
      <c r="E17" s="35">
        <f>'Yandex.Direct'!E17/2</f>
        <v>0</v>
      </c>
      <c r="F17" s="28">
        <v>0.78</v>
      </c>
      <c r="G17" s="28">
        <f>'Yandex.Direct'!G17*0.8</f>
        <v>0.44800000000000006</v>
      </c>
      <c r="H17" s="28">
        <f t="shared" si="0"/>
        <v>0</v>
      </c>
      <c r="IL17"/>
      <c r="IM17"/>
      <c r="IN17"/>
      <c r="IO17"/>
      <c r="IP17"/>
      <c r="IQ17"/>
      <c r="IR17"/>
      <c r="IS17"/>
      <c r="IT17"/>
      <c r="IU17"/>
      <c r="IV17"/>
    </row>
    <row r="18" spans="2:256" ht="12.75">
      <c r="B18" s="26" t="s">
        <v>33</v>
      </c>
      <c r="C18" s="26" t="s">
        <v>151</v>
      </c>
      <c r="D18" s="35">
        <f>'Yandex.Direct'!D18/2</f>
        <v>228</v>
      </c>
      <c r="E18" s="35">
        <f>'Yandex.Direct'!E18/2</f>
        <v>4.5</v>
      </c>
      <c r="F18" s="28">
        <v>0.78</v>
      </c>
      <c r="G18" s="28">
        <f>'Yandex.Direct'!G18*0.8</f>
        <v>0.248</v>
      </c>
      <c r="H18" s="28">
        <f t="shared" si="0"/>
        <v>33.480000000000004</v>
      </c>
      <c r="IL18"/>
      <c r="IM18"/>
      <c r="IN18"/>
      <c r="IO18"/>
      <c r="IP18"/>
      <c r="IQ18"/>
      <c r="IR18"/>
      <c r="IS18"/>
      <c r="IT18"/>
      <c r="IU18"/>
      <c r="IV18"/>
    </row>
    <row r="19" spans="2:256" ht="12.75">
      <c r="B19" s="26" t="s">
        <v>34</v>
      </c>
      <c r="C19" s="26" t="s">
        <v>151</v>
      </c>
      <c r="D19" s="35">
        <f>'Yandex.Direct'!D19/2</f>
        <v>267</v>
      </c>
      <c r="E19" s="35">
        <f>'Yandex.Direct'!E19/2</f>
        <v>21</v>
      </c>
      <c r="F19" s="28">
        <v>0.78</v>
      </c>
      <c r="G19" s="28">
        <f>'Yandex.Direct'!G19*0.8</f>
        <v>0.544</v>
      </c>
      <c r="H19" s="28">
        <f t="shared" si="0"/>
        <v>342.72</v>
      </c>
      <c r="IL19"/>
      <c r="IM19"/>
      <c r="IN19"/>
      <c r="IO19"/>
      <c r="IP19"/>
      <c r="IQ19"/>
      <c r="IR19"/>
      <c r="IS19"/>
      <c r="IT19"/>
      <c r="IU19"/>
      <c r="IV19"/>
    </row>
    <row r="20" spans="2:256" ht="12.75">
      <c r="B20" s="26" t="s">
        <v>35</v>
      </c>
      <c r="C20" s="26" t="s">
        <v>151</v>
      </c>
      <c r="D20" s="35">
        <f>'Yandex.Direct'!D20/2</f>
        <v>7</v>
      </c>
      <c r="E20" s="35">
        <f>'Yandex.Direct'!E20/2</f>
        <v>0.5</v>
      </c>
      <c r="F20" s="28">
        <v>0.78</v>
      </c>
      <c r="G20" s="28">
        <f>'Yandex.Direct'!G20*0.8</f>
        <v>0.41600000000000004</v>
      </c>
      <c r="H20" s="28">
        <f t="shared" si="0"/>
        <v>6.24</v>
      </c>
      <c r="IL20"/>
      <c r="IM20"/>
      <c r="IN20"/>
      <c r="IO20"/>
      <c r="IP20"/>
      <c r="IQ20"/>
      <c r="IR20"/>
      <c r="IS20"/>
      <c r="IT20"/>
      <c r="IU20"/>
      <c r="IV20"/>
    </row>
    <row r="21" spans="2:256" ht="12.75">
      <c r="B21" s="26" t="s">
        <v>36</v>
      </c>
      <c r="C21" s="26" t="s">
        <v>151</v>
      </c>
      <c r="D21" s="35">
        <f>'Yandex.Direct'!D21/2</f>
        <v>21.5</v>
      </c>
      <c r="E21" s="35">
        <f>'Yandex.Direct'!E21/2</f>
        <v>1.5</v>
      </c>
      <c r="F21" s="28">
        <v>0.78</v>
      </c>
      <c r="G21" s="28">
        <f>'Yandex.Direct'!G21*0.8</f>
        <v>0.472</v>
      </c>
      <c r="H21" s="28">
        <f t="shared" si="0"/>
        <v>21.24</v>
      </c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6" t="s">
        <v>37</v>
      </c>
      <c r="C22" s="26" t="s">
        <v>151</v>
      </c>
      <c r="D22" s="35">
        <f>'Yandex.Direct'!D22/2</f>
        <v>22</v>
      </c>
      <c r="E22" s="35">
        <f>'Yandex.Direct'!E22/2</f>
        <v>1.5</v>
      </c>
      <c r="F22" s="28">
        <v>0.78</v>
      </c>
      <c r="G22" s="28">
        <f>'Yandex.Direct'!G22*0.8</f>
        <v>0.41600000000000004</v>
      </c>
      <c r="H22" s="28">
        <f t="shared" si="0"/>
        <v>18.720000000000002</v>
      </c>
      <c r="IL22"/>
      <c r="IM22"/>
      <c r="IN22"/>
      <c r="IO22"/>
      <c r="IP22"/>
      <c r="IQ22"/>
      <c r="IR22"/>
      <c r="IS22"/>
      <c r="IT22"/>
      <c r="IU22"/>
      <c r="IV22"/>
    </row>
    <row r="23" spans="2:256" ht="12.75">
      <c r="B23" s="26" t="s">
        <v>38</v>
      </c>
      <c r="C23" s="26" t="s">
        <v>151</v>
      </c>
      <c r="D23" s="35">
        <f>'Yandex.Direct'!D23/2</f>
        <v>117.5</v>
      </c>
      <c r="E23" s="35">
        <f>'Yandex.Direct'!E23/2</f>
        <v>8.5</v>
      </c>
      <c r="F23" s="28">
        <v>0.78</v>
      </c>
      <c r="G23" s="28">
        <f>'Yandex.Direct'!G23*0.8</f>
        <v>0.472</v>
      </c>
      <c r="H23" s="28">
        <f t="shared" si="0"/>
        <v>120.35999999999999</v>
      </c>
      <c r="IL23"/>
      <c r="IM23"/>
      <c r="IN23"/>
      <c r="IO23"/>
      <c r="IP23"/>
      <c r="IQ23"/>
      <c r="IR23"/>
      <c r="IS23"/>
      <c r="IT23"/>
      <c r="IU23"/>
      <c r="IV23"/>
    </row>
    <row r="24" spans="2:256" ht="12.75">
      <c r="B24" s="26" t="s">
        <v>39</v>
      </c>
      <c r="C24" s="26" t="s">
        <v>151</v>
      </c>
      <c r="D24" s="35">
        <f>'Yandex.Direct'!D24/2</f>
        <v>12.5</v>
      </c>
      <c r="E24" s="35">
        <f>'Yandex.Direct'!E24/2</f>
        <v>1</v>
      </c>
      <c r="F24" s="28">
        <v>0.78</v>
      </c>
      <c r="G24" s="28">
        <f>'Yandex.Direct'!G24*0.8</f>
        <v>0.472</v>
      </c>
      <c r="H24" s="28">
        <f t="shared" si="0"/>
        <v>14.16</v>
      </c>
      <c r="IL24"/>
      <c r="IM24"/>
      <c r="IN24"/>
      <c r="IO24"/>
      <c r="IP24"/>
      <c r="IQ24"/>
      <c r="IR24"/>
      <c r="IS24"/>
      <c r="IT24"/>
      <c r="IU24"/>
      <c r="IV24"/>
    </row>
    <row r="25" spans="2:256" ht="12.75">
      <c r="B25" s="26" t="s">
        <v>40</v>
      </c>
      <c r="C25" s="26" t="s">
        <v>151</v>
      </c>
      <c r="D25" s="35">
        <f>'Yandex.Direct'!D25/2</f>
        <v>27.5</v>
      </c>
      <c r="E25" s="35">
        <f>'Yandex.Direct'!E25/2</f>
        <v>2</v>
      </c>
      <c r="F25" s="28">
        <v>0.78</v>
      </c>
      <c r="G25" s="28">
        <f>'Yandex.Direct'!G25*0.8</f>
        <v>0.41600000000000004</v>
      </c>
      <c r="H25" s="28">
        <f t="shared" si="0"/>
        <v>24.96</v>
      </c>
      <c r="IL25"/>
      <c r="IM25"/>
      <c r="IN25"/>
      <c r="IO25"/>
      <c r="IP25"/>
      <c r="IQ25"/>
      <c r="IR25"/>
      <c r="IS25"/>
      <c r="IT25"/>
      <c r="IU25"/>
      <c r="IV25"/>
    </row>
    <row r="26" spans="2:256" ht="12.75">
      <c r="B26" s="26" t="s">
        <v>41</v>
      </c>
      <c r="C26" s="26" t="s">
        <v>151</v>
      </c>
      <c r="D26" s="35">
        <f>'Yandex.Direct'!D26/2</f>
        <v>383</v>
      </c>
      <c r="E26" s="35">
        <f>'Yandex.Direct'!E26/2</f>
        <v>46</v>
      </c>
      <c r="F26" s="28">
        <v>0.78</v>
      </c>
      <c r="G26" s="28">
        <f>'Yandex.Direct'!G26*0.8</f>
        <v>0.36800000000000005</v>
      </c>
      <c r="H26" s="28">
        <f t="shared" si="0"/>
        <v>507.84000000000003</v>
      </c>
      <c r="IL26"/>
      <c r="IM26"/>
      <c r="IN26"/>
      <c r="IO26"/>
      <c r="IP26"/>
      <c r="IQ26"/>
      <c r="IR26"/>
      <c r="IS26"/>
      <c r="IT26"/>
      <c r="IU26"/>
      <c r="IV26"/>
    </row>
    <row r="27" spans="2:256" ht="12.75">
      <c r="B27" s="26" t="s">
        <v>42</v>
      </c>
      <c r="C27" s="26" t="s">
        <v>151</v>
      </c>
      <c r="D27" s="35">
        <f>'Yandex.Direct'!D27/2</f>
        <v>483.5</v>
      </c>
      <c r="E27" s="35">
        <f>'Yandex.Direct'!E27/2</f>
        <v>58</v>
      </c>
      <c r="F27" s="28">
        <v>0.78</v>
      </c>
      <c r="G27" s="28">
        <f>'Yandex.Direct'!G27*0.8</f>
        <v>0.288</v>
      </c>
      <c r="H27" s="28">
        <f t="shared" si="0"/>
        <v>501.1199999999999</v>
      </c>
      <c r="IL27"/>
      <c r="IM27"/>
      <c r="IN27"/>
      <c r="IO27"/>
      <c r="IP27"/>
      <c r="IQ27"/>
      <c r="IR27"/>
      <c r="IS27"/>
      <c r="IT27"/>
      <c r="IU27"/>
      <c r="IV27"/>
    </row>
    <row r="28" spans="2:256" ht="12.75">
      <c r="B28" s="26" t="s">
        <v>43</v>
      </c>
      <c r="C28" s="26" t="s">
        <v>151</v>
      </c>
      <c r="D28" s="35">
        <f>'Yandex.Direct'!D28/2</f>
        <v>22.5</v>
      </c>
      <c r="E28" s="35">
        <f>'Yandex.Direct'!E28/2</f>
        <v>2</v>
      </c>
      <c r="F28" s="28">
        <v>0.78</v>
      </c>
      <c r="G28" s="28">
        <f>'Yandex.Direct'!G28*0.8</f>
        <v>0.41600000000000004</v>
      </c>
      <c r="H28" s="28">
        <f t="shared" si="0"/>
        <v>24.96</v>
      </c>
      <c r="IL28"/>
      <c r="IM28"/>
      <c r="IN28"/>
      <c r="IO28"/>
      <c r="IP28"/>
      <c r="IQ28"/>
      <c r="IR28"/>
      <c r="IS28"/>
      <c r="IT28"/>
      <c r="IU28"/>
      <c r="IV28"/>
    </row>
    <row r="29" spans="2:256" ht="12.75">
      <c r="B29" s="26" t="s">
        <v>44</v>
      </c>
      <c r="C29" s="26" t="s">
        <v>151</v>
      </c>
      <c r="D29" s="35">
        <f>'Yandex.Direct'!D29/2</f>
        <v>40.5</v>
      </c>
      <c r="E29" s="35">
        <f>'Yandex.Direct'!E29/2</f>
        <v>3</v>
      </c>
      <c r="F29" s="28">
        <v>0.78</v>
      </c>
      <c r="G29" s="28">
        <f>'Yandex.Direct'!G29*0.8</f>
        <v>0.41600000000000004</v>
      </c>
      <c r="H29" s="28">
        <f t="shared" si="0"/>
        <v>37.440000000000005</v>
      </c>
      <c r="IL29"/>
      <c r="IM29"/>
      <c r="IN29"/>
      <c r="IO29"/>
      <c r="IP29"/>
      <c r="IQ29"/>
      <c r="IR29"/>
      <c r="IS29"/>
      <c r="IT29"/>
      <c r="IU29"/>
      <c r="IV29"/>
    </row>
    <row r="30" spans="2:256" ht="12.75">
      <c r="B30" s="26" t="s">
        <v>45</v>
      </c>
      <c r="C30" s="26" t="s">
        <v>151</v>
      </c>
      <c r="D30" s="35">
        <f>'Yandex.Direct'!D30/2</f>
        <v>171.5</v>
      </c>
      <c r="E30" s="35">
        <f>'Yandex.Direct'!E30/2</f>
        <v>14</v>
      </c>
      <c r="F30" s="28">
        <v>0.78</v>
      </c>
      <c r="G30" s="28">
        <f>'Yandex.Direct'!G30*0.8</f>
        <v>0.8880000000000001</v>
      </c>
      <c r="H30" s="28">
        <f t="shared" si="0"/>
        <v>372.96000000000004</v>
      </c>
      <c r="IL30"/>
      <c r="IM30"/>
      <c r="IN30"/>
      <c r="IO30"/>
      <c r="IP30"/>
      <c r="IQ30"/>
      <c r="IR30"/>
      <c r="IS30"/>
      <c r="IT30"/>
      <c r="IU30"/>
      <c r="IV30"/>
    </row>
    <row r="31" spans="2:256" ht="12.75" customHeight="1">
      <c r="B31" s="26" t="s">
        <v>46</v>
      </c>
      <c r="C31" s="26" t="s">
        <v>151</v>
      </c>
      <c r="D31" s="35">
        <f>'Yandex.Direct'!D31/2</f>
        <v>8.5</v>
      </c>
      <c r="E31" s="35">
        <f>'Yandex.Direct'!E31/2</f>
        <v>0.5</v>
      </c>
      <c r="F31" s="28">
        <v>0.78</v>
      </c>
      <c r="G31" s="28">
        <f>'Yandex.Direct'!G31*0.8</f>
        <v>0.6000000000000001</v>
      </c>
      <c r="H31" s="28">
        <f t="shared" si="0"/>
        <v>9.000000000000002</v>
      </c>
      <c r="IL31"/>
      <c r="IM31"/>
      <c r="IN31"/>
      <c r="IO31"/>
      <c r="IP31"/>
      <c r="IQ31"/>
      <c r="IR31"/>
      <c r="IS31"/>
      <c r="IT31"/>
      <c r="IU31"/>
      <c r="IV31"/>
    </row>
    <row r="32" spans="2:256" ht="21.75" customHeight="1">
      <c r="B32" s="26" t="s">
        <v>47</v>
      </c>
      <c r="C32" s="26" t="s">
        <v>151</v>
      </c>
      <c r="D32" s="35">
        <f>'Yandex.Direct'!D32/2</f>
        <v>16.5</v>
      </c>
      <c r="E32" s="35">
        <f>'Yandex.Direct'!E32/2</f>
        <v>1.5</v>
      </c>
      <c r="F32" s="28">
        <v>0.78</v>
      </c>
      <c r="G32" s="28">
        <f>'Yandex.Direct'!G32*0.8</f>
        <v>0.6320000000000001</v>
      </c>
      <c r="H32" s="28">
        <f t="shared" si="0"/>
        <v>28.440000000000005</v>
      </c>
      <c r="IL32"/>
      <c r="IM32"/>
      <c r="IN32"/>
      <c r="IO32"/>
      <c r="IP32"/>
      <c r="IQ32"/>
      <c r="IR32"/>
      <c r="IS32"/>
      <c r="IT32"/>
      <c r="IU32"/>
      <c r="IV32"/>
    </row>
    <row r="33" spans="2:256" ht="21.75" customHeight="1">
      <c r="B33" s="26" t="s">
        <v>48</v>
      </c>
      <c r="C33" s="26" t="s">
        <v>151</v>
      </c>
      <c r="D33" s="35">
        <f>'Yandex.Direct'!D33/2</f>
        <v>24.5</v>
      </c>
      <c r="E33" s="35">
        <f>'Yandex.Direct'!E33/2</f>
        <v>2</v>
      </c>
      <c r="F33" s="28">
        <v>0.78</v>
      </c>
      <c r="G33" s="28">
        <f>'Yandex.Direct'!G33*0.8</f>
        <v>0.41600000000000004</v>
      </c>
      <c r="H33" s="28">
        <f t="shared" si="0"/>
        <v>24.96</v>
      </c>
      <c r="IL33"/>
      <c r="IM33"/>
      <c r="IN33"/>
      <c r="IO33"/>
      <c r="IP33"/>
      <c r="IQ33"/>
      <c r="IR33"/>
      <c r="IS33"/>
      <c r="IT33"/>
      <c r="IU33"/>
      <c r="IV33"/>
    </row>
    <row r="34" spans="2:256" ht="21.75" customHeight="1">
      <c r="B34" s="26" t="s">
        <v>49</v>
      </c>
      <c r="C34" s="26" t="s">
        <v>151</v>
      </c>
      <c r="D34" s="35">
        <f>'Yandex.Direct'!D34/2</f>
        <v>24.5</v>
      </c>
      <c r="E34" s="35">
        <f>'Yandex.Direct'!E34/2</f>
        <v>2</v>
      </c>
      <c r="F34" s="28">
        <v>0.78</v>
      </c>
      <c r="G34" s="28">
        <f>'Yandex.Direct'!G34*0.8</f>
        <v>0.41600000000000004</v>
      </c>
      <c r="H34" s="28">
        <f t="shared" si="0"/>
        <v>24.96</v>
      </c>
      <c r="IL34"/>
      <c r="IM34"/>
      <c r="IN34"/>
      <c r="IO34"/>
      <c r="IP34"/>
      <c r="IQ34"/>
      <c r="IR34"/>
      <c r="IS34"/>
      <c r="IT34"/>
      <c r="IU34"/>
      <c r="IV34"/>
    </row>
    <row r="35" spans="2:256" ht="21.75" customHeight="1">
      <c r="B35" s="26" t="s">
        <v>50</v>
      </c>
      <c r="C35" s="26" t="s">
        <v>151</v>
      </c>
      <c r="D35" s="35">
        <f>'Yandex.Direct'!D35/2</f>
        <v>24.5</v>
      </c>
      <c r="E35" s="35">
        <f>'Yandex.Direct'!E35/2</f>
        <v>2</v>
      </c>
      <c r="F35" s="28">
        <v>0.78</v>
      </c>
      <c r="G35" s="28">
        <f>'Yandex.Direct'!G35*0.8</f>
        <v>0.592</v>
      </c>
      <c r="H35" s="28">
        <f t="shared" si="0"/>
        <v>35.519999999999996</v>
      </c>
      <c r="IL35"/>
      <c r="IM35"/>
      <c r="IN35"/>
      <c r="IO35"/>
      <c r="IP35"/>
      <c r="IQ35"/>
      <c r="IR35"/>
      <c r="IS35"/>
      <c r="IT35"/>
      <c r="IU35"/>
      <c r="IV35"/>
    </row>
    <row r="36" spans="2:256" ht="16.5" customHeight="1">
      <c r="B36" s="26" t="s">
        <v>51</v>
      </c>
      <c r="C36" s="26" t="s">
        <v>151</v>
      </c>
      <c r="D36" s="35">
        <f>'Yandex.Direct'!D36/2</f>
        <v>28.5</v>
      </c>
      <c r="E36" s="35">
        <f>'Yandex.Direct'!E36/2</f>
        <v>2.5</v>
      </c>
      <c r="F36" s="28">
        <v>0.78</v>
      </c>
      <c r="G36" s="28">
        <f>'Yandex.Direct'!G36*0.8</f>
        <v>0.41600000000000004</v>
      </c>
      <c r="H36" s="28">
        <f t="shared" si="0"/>
        <v>31.200000000000003</v>
      </c>
      <c r="IL36"/>
      <c r="IM36"/>
      <c r="IN36"/>
      <c r="IO36"/>
      <c r="IP36"/>
      <c r="IQ36"/>
      <c r="IR36"/>
      <c r="IS36"/>
      <c r="IT36"/>
      <c r="IU36"/>
      <c r="IV36"/>
    </row>
    <row r="37" spans="2:256" ht="37.5" customHeight="1">
      <c r="B37" s="26" t="s">
        <v>52</v>
      </c>
      <c r="C37" s="26" t="s">
        <v>151</v>
      </c>
      <c r="D37" s="35">
        <f>'Yandex.Direct'!D37/2</f>
        <v>33</v>
      </c>
      <c r="E37" s="35">
        <f>'Yandex.Direct'!E37/2</f>
        <v>2.5</v>
      </c>
      <c r="F37" s="28">
        <v>0.78</v>
      </c>
      <c r="G37" s="28">
        <f>'Yandex.Direct'!G37*0.8</f>
        <v>0.41600000000000004</v>
      </c>
      <c r="H37" s="28">
        <f t="shared" si="0"/>
        <v>31.200000000000003</v>
      </c>
      <c r="IL37"/>
      <c r="IM37"/>
      <c r="IN37"/>
      <c r="IO37"/>
      <c r="IP37"/>
      <c r="IQ37"/>
      <c r="IR37"/>
      <c r="IS37"/>
      <c r="IT37"/>
      <c r="IU37"/>
      <c r="IV37"/>
    </row>
    <row r="38" spans="2:256" ht="27" customHeight="1">
      <c r="B38" s="26" t="s">
        <v>53</v>
      </c>
      <c r="C38" s="26" t="s">
        <v>151</v>
      </c>
      <c r="D38" s="35">
        <f>'Yandex.Direct'!D38/2</f>
        <v>45</v>
      </c>
      <c r="E38" s="35">
        <f>'Yandex.Direct'!E38/2</f>
        <v>3.5</v>
      </c>
      <c r="F38" s="28">
        <v>0.78</v>
      </c>
      <c r="G38" s="28">
        <f>'Yandex.Direct'!G38*0.8</f>
        <v>0.41600000000000004</v>
      </c>
      <c r="H38" s="28">
        <f t="shared" si="0"/>
        <v>43.68000000000001</v>
      </c>
      <c r="IL38"/>
      <c r="IM38"/>
      <c r="IN38"/>
      <c r="IO38"/>
      <c r="IP38"/>
      <c r="IQ38"/>
      <c r="IR38"/>
      <c r="IS38"/>
      <c r="IT38"/>
      <c r="IU38"/>
      <c r="IV38"/>
    </row>
    <row r="39" spans="2:256" ht="27" customHeight="1">
      <c r="B39" s="26" t="s">
        <v>54</v>
      </c>
      <c r="C39" s="26" t="s">
        <v>151</v>
      </c>
      <c r="D39" s="35">
        <f>'Yandex.Direct'!D39/2</f>
        <v>6</v>
      </c>
      <c r="E39" s="35">
        <f>'Yandex.Direct'!E39/2</f>
        <v>0.5</v>
      </c>
      <c r="F39" s="28">
        <v>0.78</v>
      </c>
      <c r="G39" s="28">
        <f>'Yandex.Direct'!G39*0.8</f>
        <v>0.41600000000000004</v>
      </c>
      <c r="H39" s="28">
        <f t="shared" si="0"/>
        <v>6.24</v>
      </c>
      <c r="IL39"/>
      <c r="IM39"/>
      <c r="IN39"/>
      <c r="IO39"/>
      <c r="IP39"/>
      <c r="IQ39"/>
      <c r="IR39"/>
      <c r="IS39"/>
      <c r="IT39"/>
      <c r="IU39"/>
      <c r="IV39"/>
    </row>
    <row r="40" spans="2:256" ht="27.75" customHeight="1">
      <c r="B40" s="26" t="s">
        <v>55</v>
      </c>
      <c r="C40" s="26" t="s">
        <v>151</v>
      </c>
      <c r="D40" s="35">
        <f>'Yandex.Direct'!D40/2</f>
        <v>14.5</v>
      </c>
      <c r="E40" s="35">
        <f>'Yandex.Direct'!E40/2</f>
        <v>0.5</v>
      </c>
      <c r="F40" s="28">
        <v>0.78</v>
      </c>
      <c r="G40" s="28">
        <f>'Yandex.Direct'!G40*0.8</f>
        <v>0.36000000000000004</v>
      </c>
      <c r="H40" s="28">
        <f t="shared" si="0"/>
        <v>5.4</v>
      </c>
      <c r="IL40"/>
      <c r="IM40"/>
      <c r="IN40"/>
      <c r="IO40"/>
      <c r="IP40"/>
      <c r="IQ40"/>
      <c r="IR40"/>
      <c r="IS40"/>
      <c r="IT40"/>
      <c r="IU40"/>
      <c r="IV40"/>
    </row>
    <row r="41" spans="2:256" ht="12.75">
      <c r="B41" s="26" t="s">
        <v>57</v>
      </c>
      <c r="C41" s="26" t="s">
        <v>151</v>
      </c>
      <c r="D41" s="35">
        <f>'Yandex.Direct'!D41/2</f>
        <v>685.5</v>
      </c>
      <c r="E41" s="35">
        <f>'Yandex.Direct'!E41/2</f>
        <v>78.5</v>
      </c>
      <c r="F41" s="28">
        <v>0.78</v>
      </c>
      <c r="G41" s="28">
        <f>'Yandex.Direct'!G41*0.8</f>
        <v>0.256</v>
      </c>
      <c r="H41" s="28">
        <f aca="true" t="shared" si="1" ref="H41:H72">E41*G41*30</f>
        <v>602.88</v>
      </c>
      <c r="IL41"/>
      <c r="IM41"/>
      <c r="IN41"/>
      <c r="IO41"/>
      <c r="IP41"/>
      <c r="IQ41"/>
      <c r="IR41"/>
      <c r="IS41"/>
      <c r="IT41"/>
      <c r="IU41"/>
      <c r="IV41"/>
    </row>
    <row r="42" spans="2:256" ht="12.75">
      <c r="B42" s="26" t="s">
        <v>58</v>
      </c>
      <c r="C42" s="26" t="s">
        <v>151</v>
      </c>
      <c r="D42" s="35">
        <f>'Yandex.Direct'!D42/2</f>
        <v>6</v>
      </c>
      <c r="E42" s="35">
        <f>'Yandex.Direct'!E42/2</f>
        <v>0.5</v>
      </c>
      <c r="F42" s="28">
        <v>0.78</v>
      </c>
      <c r="G42" s="28">
        <f>'Yandex.Direct'!G42*0.8</f>
        <v>0.41600000000000004</v>
      </c>
      <c r="H42" s="28">
        <f t="shared" si="1"/>
        <v>6.24</v>
      </c>
      <c r="IL42"/>
      <c r="IM42"/>
      <c r="IN42"/>
      <c r="IO42"/>
      <c r="IP42"/>
      <c r="IQ42"/>
      <c r="IR42"/>
      <c r="IS42"/>
      <c r="IT42"/>
      <c r="IU42"/>
      <c r="IV42"/>
    </row>
    <row r="43" spans="2:256" ht="12.75">
      <c r="B43" s="26" t="s">
        <v>59</v>
      </c>
      <c r="C43" s="26" t="s">
        <v>151</v>
      </c>
      <c r="D43" s="35">
        <f>'Yandex.Direct'!D43/2</f>
        <v>5.5</v>
      </c>
      <c r="E43" s="35">
        <f>'Yandex.Direct'!E43/2</f>
        <v>0.5</v>
      </c>
      <c r="F43" s="28">
        <v>0.78</v>
      </c>
      <c r="G43" s="28">
        <f>'Yandex.Direct'!G43*0.8</f>
        <v>0.41600000000000004</v>
      </c>
      <c r="H43" s="28">
        <f t="shared" si="1"/>
        <v>6.24</v>
      </c>
      <c r="IL43"/>
      <c r="IM43"/>
      <c r="IN43"/>
      <c r="IO43"/>
      <c r="IP43"/>
      <c r="IQ43"/>
      <c r="IR43"/>
      <c r="IS43"/>
      <c r="IT43"/>
      <c r="IU43"/>
      <c r="IV43"/>
    </row>
    <row r="44" spans="2:256" ht="12.75">
      <c r="B44" s="26" t="s">
        <v>60</v>
      </c>
      <c r="C44" s="26" t="s">
        <v>151</v>
      </c>
      <c r="D44" s="35">
        <f>'Yandex.Direct'!D44/2</f>
        <v>4203</v>
      </c>
      <c r="E44" s="35">
        <f>'Yandex.Direct'!E44/2</f>
        <v>54</v>
      </c>
      <c r="F44" s="28">
        <v>0.78</v>
      </c>
      <c r="G44" s="28">
        <f>'Yandex.Direct'!G44*0.8</f>
        <v>0.272</v>
      </c>
      <c r="H44" s="28">
        <f t="shared" si="1"/>
        <v>440.64000000000004</v>
      </c>
      <c r="IL44"/>
      <c r="IM44"/>
      <c r="IN44"/>
      <c r="IO44"/>
      <c r="IP44"/>
      <c r="IQ44"/>
      <c r="IR44"/>
      <c r="IS44"/>
      <c r="IT44"/>
      <c r="IU44"/>
      <c r="IV44"/>
    </row>
    <row r="45" spans="2:256" ht="12.75">
      <c r="B45" s="26" t="s">
        <v>61</v>
      </c>
      <c r="C45" s="26" t="s">
        <v>151</v>
      </c>
      <c r="D45" s="35">
        <f>'Yandex.Direct'!D45/2</f>
        <v>179.5</v>
      </c>
      <c r="E45" s="35">
        <f>'Yandex.Direct'!E45/2</f>
        <v>14.5</v>
      </c>
      <c r="F45" s="28">
        <v>0.78</v>
      </c>
      <c r="G45" s="28">
        <f>'Yandex.Direct'!G45*0.8</f>
        <v>0.41600000000000004</v>
      </c>
      <c r="H45" s="28">
        <f t="shared" si="1"/>
        <v>180.96000000000004</v>
      </c>
      <c r="IL45"/>
      <c r="IM45"/>
      <c r="IN45"/>
      <c r="IO45"/>
      <c r="IP45"/>
      <c r="IQ45"/>
      <c r="IR45"/>
      <c r="IS45"/>
      <c r="IT45"/>
      <c r="IU45"/>
      <c r="IV45"/>
    </row>
    <row r="46" spans="2:256" ht="12.75">
      <c r="B46" s="26" t="s">
        <v>62</v>
      </c>
      <c r="C46" s="26" t="s">
        <v>151</v>
      </c>
      <c r="D46" s="35">
        <f>'Yandex.Direct'!D46/2</f>
        <v>16</v>
      </c>
      <c r="E46" s="35">
        <f>'Yandex.Direct'!E46/2</f>
        <v>1.5</v>
      </c>
      <c r="F46" s="28">
        <v>0.78</v>
      </c>
      <c r="G46" s="28">
        <f>'Yandex.Direct'!G46*0.8</f>
        <v>0.41600000000000004</v>
      </c>
      <c r="H46" s="28">
        <f t="shared" si="1"/>
        <v>18.720000000000002</v>
      </c>
      <c r="IL46"/>
      <c r="IM46"/>
      <c r="IN46"/>
      <c r="IO46"/>
      <c r="IP46"/>
      <c r="IQ46"/>
      <c r="IR46"/>
      <c r="IS46"/>
      <c r="IT46"/>
      <c r="IU46"/>
      <c r="IV46"/>
    </row>
    <row r="47" spans="2:256" ht="12.75">
      <c r="B47" s="26" t="s">
        <v>63</v>
      </c>
      <c r="C47" s="26" t="s">
        <v>151</v>
      </c>
      <c r="D47" s="35">
        <f>'Yandex.Direct'!D47/2</f>
        <v>975</v>
      </c>
      <c r="E47" s="35">
        <f>'Yandex.Direct'!E47/2</f>
        <v>9.5</v>
      </c>
      <c r="F47" s="28">
        <v>0.78</v>
      </c>
      <c r="G47" s="28">
        <f>'Yandex.Direct'!G47*0.8</f>
        <v>0.21600000000000003</v>
      </c>
      <c r="H47" s="28">
        <f t="shared" si="1"/>
        <v>61.56</v>
      </c>
      <c r="IL47"/>
      <c r="IM47"/>
      <c r="IN47"/>
      <c r="IO47"/>
      <c r="IP47"/>
      <c r="IQ47"/>
      <c r="IR47"/>
      <c r="IS47"/>
      <c r="IT47"/>
      <c r="IU47"/>
      <c r="IV47"/>
    </row>
    <row r="48" spans="2:256" ht="12.75">
      <c r="B48" s="26" t="s">
        <v>64</v>
      </c>
      <c r="C48" s="26" t="s">
        <v>151</v>
      </c>
      <c r="D48" s="35">
        <f>'Yandex.Direct'!D48/2</f>
        <v>71</v>
      </c>
      <c r="E48" s="35">
        <f>'Yandex.Direct'!E48/2</f>
        <v>5.5</v>
      </c>
      <c r="F48" s="28">
        <v>0.78</v>
      </c>
      <c r="G48" s="28">
        <f>'Yandex.Direct'!G48*0.8</f>
        <v>0.41600000000000004</v>
      </c>
      <c r="H48" s="28">
        <f t="shared" si="1"/>
        <v>68.64000000000001</v>
      </c>
      <c r="IL48"/>
      <c r="IM48"/>
      <c r="IN48"/>
      <c r="IO48"/>
      <c r="IP48"/>
      <c r="IQ48"/>
      <c r="IR48"/>
      <c r="IS48"/>
      <c r="IT48"/>
      <c r="IU48"/>
      <c r="IV48"/>
    </row>
    <row r="49" spans="2:256" ht="12.75">
      <c r="B49" s="26" t="s">
        <v>65</v>
      </c>
      <c r="C49" s="26" t="s">
        <v>151</v>
      </c>
      <c r="D49" s="35">
        <f>'Yandex.Direct'!D49/2</f>
        <v>11.5</v>
      </c>
      <c r="E49" s="35">
        <f>'Yandex.Direct'!E49/2</f>
        <v>1</v>
      </c>
      <c r="F49" s="28">
        <v>0.78</v>
      </c>
      <c r="G49" s="28">
        <f>'Yandex.Direct'!G49*0.8</f>
        <v>0.41600000000000004</v>
      </c>
      <c r="H49" s="28">
        <f t="shared" si="1"/>
        <v>12.48</v>
      </c>
      <c r="IL49"/>
      <c r="IM49"/>
      <c r="IN49"/>
      <c r="IO49"/>
      <c r="IP49"/>
      <c r="IQ49"/>
      <c r="IR49"/>
      <c r="IS49"/>
      <c r="IT49"/>
      <c r="IU49"/>
      <c r="IV49"/>
    </row>
    <row r="50" spans="2:256" ht="12.75">
      <c r="B50" s="26" t="s">
        <v>66</v>
      </c>
      <c r="C50" s="26" t="s">
        <v>151</v>
      </c>
      <c r="D50" s="35">
        <f>'Yandex.Direct'!D50/2</f>
        <v>1553</v>
      </c>
      <c r="E50" s="35">
        <f>'Yandex.Direct'!E50/2</f>
        <v>15.5</v>
      </c>
      <c r="F50" s="28">
        <v>0.78</v>
      </c>
      <c r="G50" s="28">
        <f>'Yandex.Direct'!G50*0.8</f>
        <v>0.2</v>
      </c>
      <c r="H50" s="28">
        <f t="shared" si="1"/>
        <v>93</v>
      </c>
      <c r="IL50"/>
      <c r="IM50"/>
      <c r="IN50"/>
      <c r="IO50"/>
      <c r="IP50"/>
      <c r="IQ50"/>
      <c r="IR50"/>
      <c r="IS50"/>
      <c r="IT50"/>
      <c r="IU50"/>
      <c r="IV50"/>
    </row>
    <row r="51" spans="2:256" ht="12.75">
      <c r="B51" s="26" t="s">
        <v>67</v>
      </c>
      <c r="C51" s="26" t="s">
        <v>151</v>
      </c>
      <c r="D51" s="35">
        <f>'Yandex.Direct'!D51/2</f>
        <v>41.5</v>
      </c>
      <c r="E51" s="35">
        <f>'Yandex.Direct'!E51/2</f>
        <v>3.5</v>
      </c>
      <c r="F51" s="28">
        <v>0.78</v>
      </c>
      <c r="G51" s="28">
        <f>'Yandex.Direct'!G51*0.8</f>
        <v>0.41600000000000004</v>
      </c>
      <c r="H51" s="28">
        <f t="shared" si="1"/>
        <v>43.68000000000001</v>
      </c>
      <c r="IL51"/>
      <c r="IM51"/>
      <c r="IN51"/>
      <c r="IO51"/>
      <c r="IP51"/>
      <c r="IQ51"/>
      <c r="IR51"/>
      <c r="IS51"/>
      <c r="IT51"/>
      <c r="IU51"/>
      <c r="IV51"/>
    </row>
    <row r="52" spans="2:256" ht="12.75">
      <c r="B52" s="26" t="s">
        <v>68</v>
      </c>
      <c r="C52" s="26" t="s">
        <v>151</v>
      </c>
      <c r="D52" s="35">
        <f>'Yandex.Direct'!D52/2</f>
        <v>603</v>
      </c>
      <c r="E52" s="35">
        <f>'Yandex.Direct'!E52/2</f>
        <v>4</v>
      </c>
      <c r="F52" s="28">
        <v>0.78</v>
      </c>
      <c r="G52" s="28">
        <f>'Yandex.Direct'!G52*0.8</f>
        <v>0.27999999999999997</v>
      </c>
      <c r="H52" s="28">
        <f t="shared" si="1"/>
        <v>33.599999999999994</v>
      </c>
      <c r="IL52"/>
      <c r="IM52"/>
      <c r="IN52"/>
      <c r="IO52"/>
      <c r="IP52"/>
      <c r="IQ52"/>
      <c r="IR52"/>
      <c r="IS52"/>
      <c r="IT52"/>
      <c r="IU52"/>
      <c r="IV52"/>
    </row>
    <row r="53" spans="2:256" ht="12.75">
      <c r="B53" s="26" t="s">
        <v>69</v>
      </c>
      <c r="C53" s="26" t="s">
        <v>151</v>
      </c>
      <c r="D53" s="35">
        <f>'Yandex.Direct'!D53/2</f>
        <v>192</v>
      </c>
      <c r="E53" s="35">
        <f>'Yandex.Direct'!E53/2</f>
        <v>15.5</v>
      </c>
      <c r="F53" s="28">
        <v>0.78</v>
      </c>
      <c r="G53" s="28">
        <f>'Yandex.Direct'!G53*0.8</f>
        <v>0.40800000000000003</v>
      </c>
      <c r="H53" s="28">
        <f t="shared" si="1"/>
        <v>189.72000000000003</v>
      </c>
      <c r="IL53"/>
      <c r="IM53"/>
      <c r="IN53"/>
      <c r="IO53"/>
      <c r="IP53"/>
      <c r="IQ53"/>
      <c r="IR53"/>
      <c r="IS53"/>
      <c r="IT53"/>
      <c r="IU53"/>
      <c r="IV53"/>
    </row>
    <row r="54" spans="2:256" ht="12.75">
      <c r="B54" s="26" t="s">
        <v>70</v>
      </c>
      <c r="C54" s="26" t="s">
        <v>151</v>
      </c>
      <c r="D54" s="35">
        <f>'Yandex.Direct'!D54/2</f>
        <v>76.5</v>
      </c>
      <c r="E54" s="35">
        <f>'Yandex.Direct'!E54/2</f>
        <v>6</v>
      </c>
      <c r="F54" s="28">
        <v>0.78</v>
      </c>
      <c r="G54" s="28">
        <f>'Yandex.Direct'!G54*0.8</f>
        <v>0.41600000000000004</v>
      </c>
      <c r="H54" s="28">
        <f t="shared" si="1"/>
        <v>74.88000000000001</v>
      </c>
      <c r="IL54"/>
      <c r="IM54"/>
      <c r="IN54"/>
      <c r="IO54"/>
      <c r="IP54"/>
      <c r="IQ54"/>
      <c r="IR54"/>
      <c r="IS54"/>
      <c r="IT54"/>
      <c r="IU54"/>
      <c r="IV54"/>
    </row>
    <row r="55" spans="2:256" ht="12.75">
      <c r="B55" s="26" t="s">
        <v>71</v>
      </c>
      <c r="C55" s="26" t="s">
        <v>151</v>
      </c>
      <c r="D55" s="35">
        <f>'Yandex.Direct'!D55/2</f>
        <v>23</v>
      </c>
      <c r="E55" s="35">
        <f>'Yandex.Direct'!E55/2</f>
        <v>2</v>
      </c>
      <c r="F55" s="28">
        <v>0.78</v>
      </c>
      <c r="G55" s="28">
        <f>'Yandex.Direct'!G55*0.8</f>
        <v>0.41600000000000004</v>
      </c>
      <c r="H55" s="28">
        <f t="shared" si="1"/>
        <v>24.96</v>
      </c>
      <c r="IL55"/>
      <c r="IM55"/>
      <c r="IN55"/>
      <c r="IO55"/>
      <c r="IP55"/>
      <c r="IQ55"/>
      <c r="IR55"/>
      <c r="IS55"/>
      <c r="IT55"/>
      <c r="IU55"/>
      <c r="IV55"/>
    </row>
    <row r="56" spans="2:256" ht="12.75">
      <c r="B56" s="26" t="s">
        <v>72</v>
      </c>
      <c r="C56" s="26" t="s">
        <v>151</v>
      </c>
      <c r="D56" s="35">
        <f>'Yandex.Direct'!D56/2</f>
        <v>3477</v>
      </c>
      <c r="E56" s="35">
        <f>'Yandex.Direct'!E56/2</f>
        <v>56.5</v>
      </c>
      <c r="F56" s="28">
        <v>0.78</v>
      </c>
      <c r="G56" s="28">
        <f>'Yandex.Direct'!G56*0.8</f>
        <v>0.144</v>
      </c>
      <c r="H56" s="28">
        <f t="shared" si="1"/>
        <v>244.07999999999998</v>
      </c>
      <c r="IL56"/>
      <c r="IM56"/>
      <c r="IN56"/>
      <c r="IO56"/>
      <c r="IP56"/>
      <c r="IQ56"/>
      <c r="IR56"/>
      <c r="IS56"/>
      <c r="IT56"/>
      <c r="IU56"/>
      <c r="IV56"/>
    </row>
    <row r="57" spans="2:256" ht="12.75">
      <c r="B57" s="26" t="s">
        <v>73</v>
      </c>
      <c r="C57" s="26" t="s">
        <v>151</v>
      </c>
      <c r="D57" s="35">
        <f>'Yandex.Direct'!D57/2</f>
        <v>541</v>
      </c>
      <c r="E57" s="35">
        <f>'Yandex.Direct'!E57/2</f>
        <v>7.5</v>
      </c>
      <c r="F57" s="28">
        <v>0.78</v>
      </c>
      <c r="G57" s="28">
        <f>'Yandex.Direct'!G57*0.8</f>
        <v>0.10400000000000001</v>
      </c>
      <c r="H57" s="28">
        <f t="shared" si="1"/>
        <v>23.400000000000002</v>
      </c>
      <c r="IL57"/>
      <c r="IM57"/>
      <c r="IN57"/>
      <c r="IO57"/>
      <c r="IP57"/>
      <c r="IQ57"/>
      <c r="IR57"/>
      <c r="IS57"/>
      <c r="IT57"/>
      <c r="IU57"/>
      <c r="IV57"/>
    </row>
    <row r="58" spans="2:256" ht="12.75">
      <c r="B58" s="26" t="s">
        <v>74</v>
      </c>
      <c r="C58" s="26" t="s">
        <v>151</v>
      </c>
      <c r="D58" s="35">
        <f>'Yandex.Direct'!D58/2</f>
        <v>137.5</v>
      </c>
      <c r="E58" s="35">
        <f>'Yandex.Direct'!E58/2</f>
        <v>3.5</v>
      </c>
      <c r="F58" s="28">
        <v>0.78</v>
      </c>
      <c r="G58" s="28">
        <f>'Yandex.Direct'!G58*0.8</f>
        <v>0.072</v>
      </c>
      <c r="H58" s="28">
        <f t="shared" si="1"/>
        <v>7.5600000000000005</v>
      </c>
      <c r="IL58"/>
      <c r="IM58"/>
      <c r="IN58"/>
      <c r="IO58"/>
      <c r="IP58"/>
      <c r="IQ58"/>
      <c r="IR58"/>
      <c r="IS58"/>
      <c r="IT58"/>
      <c r="IU58"/>
      <c r="IV58"/>
    </row>
    <row r="59" spans="2:256" ht="12.75">
      <c r="B59" s="26" t="s">
        <v>75</v>
      </c>
      <c r="C59" s="26" t="s">
        <v>151</v>
      </c>
      <c r="D59" s="35">
        <f>'Yandex.Direct'!D59/2</f>
        <v>25.5</v>
      </c>
      <c r="E59" s="35">
        <f>'Yandex.Direct'!E59/2</f>
        <v>2</v>
      </c>
      <c r="F59" s="28">
        <v>0.78</v>
      </c>
      <c r="G59" s="28">
        <f>'Yandex.Direct'!G59*0.8</f>
        <v>0.4</v>
      </c>
      <c r="H59" s="28">
        <f t="shared" si="1"/>
        <v>24</v>
      </c>
      <c r="IL59"/>
      <c r="IM59"/>
      <c r="IN59"/>
      <c r="IO59"/>
      <c r="IP59"/>
      <c r="IQ59"/>
      <c r="IR59"/>
      <c r="IS59"/>
      <c r="IT59"/>
      <c r="IU59"/>
      <c r="IV59"/>
    </row>
    <row r="60" spans="2:256" ht="12.75">
      <c r="B60" s="26" t="s">
        <v>76</v>
      </c>
      <c r="C60" s="26" t="s">
        <v>151</v>
      </c>
      <c r="D60" s="35">
        <f>'Yandex.Direct'!D60/2</f>
        <v>90.5</v>
      </c>
      <c r="E60" s="35">
        <f>'Yandex.Direct'!E60/2</f>
        <v>7.5</v>
      </c>
      <c r="F60" s="28">
        <v>0.78</v>
      </c>
      <c r="G60" s="28">
        <f>'Yandex.Direct'!G60*0.8</f>
        <v>0.40800000000000003</v>
      </c>
      <c r="H60" s="28">
        <f t="shared" si="1"/>
        <v>91.8</v>
      </c>
      <c r="IL60"/>
      <c r="IM60"/>
      <c r="IN60"/>
      <c r="IO60"/>
      <c r="IP60"/>
      <c r="IQ60"/>
      <c r="IR60"/>
      <c r="IS60"/>
      <c r="IT60"/>
      <c r="IU60"/>
      <c r="IV60"/>
    </row>
    <row r="61" spans="2:256" ht="12.75">
      <c r="B61" s="26" t="s">
        <v>77</v>
      </c>
      <c r="C61" s="26" t="s">
        <v>151</v>
      </c>
      <c r="D61" s="35">
        <f>'Yandex.Direct'!D61/2</f>
        <v>363</v>
      </c>
      <c r="E61" s="35">
        <f>'Yandex.Direct'!E61/2</f>
        <v>7</v>
      </c>
      <c r="F61" s="28">
        <v>0.78</v>
      </c>
      <c r="G61" s="28">
        <f>'Yandex.Direct'!G61*0.8</f>
        <v>0.43200000000000005</v>
      </c>
      <c r="H61" s="28">
        <f t="shared" si="1"/>
        <v>90.72000000000001</v>
      </c>
      <c r="IL61"/>
      <c r="IM61"/>
      <c r="IN61"/>
      <c r="IO61"/>
      <c r="IP61"/>
      <c r="IQ61"/>
      <c r="IR61"/>
      <c r="IS61"/>
      <c r="IT61"/>
      <c r="IU61"/>
      <c r="IV61"/>
    </row>
    <row r="62" spans="2:256" ht="12.75">
      <c r="B62" s="26" t="s">
        <v>78</v>
      </c>
      <c r="C62" s="26" t="s">
        <v>151</v>
      </c>
      <c r="D62" s="35">
        <f>'Yandex.Direct'!D62/2</f>
        <v>41</v>
      </c>
      <c r="E62" s="35">
        <f>'Yandex.Direct'!E62/2</f>
        <v>3.5</v>
      </c>
      <c r="F62" s="28">
        <v>0.78</v>
      </c>
      <c r="G62" s="28">
        <f>'Yandex.Direct'!G62*0.8</f>
        <v>0.41600000000000004</v>
      </c>
      <c r="H62" s="28">
        <f t="shared" si="1"/>
        <v>43.68000000000001</v>
      </c>
      <c r="IL62"/>
      <c r="IM62"/>
      <c r="IN62"/>
      <c r="IO62"/>
      <c r="IP62"/>
      <c r="IQ62"/>
      <c r="IR62"/>
      <c r="IS62"/>
      <c r="IT62"/>
      <c r="IU62"/>
      <c r="IV62"/>
    </row>
    <row r="63" spans="2:256" ht="12.75">
      <c r="B63" s="26" t="s">
        <v>79</v>
      </c>
      <c r="C63" s="26" t="s">
        <v>151</v>
      </c>
      <c r="D63" s="35">
        <f>'Yandex.Direct'!D63/2</f>
        <v>184</v>
      </c>
      <c r="E63" s="35">
        <f>'Yandex.Direct'!E63/2</f>
        <v>1</v>
      </c>
      <c r="F63" s="28">
        <v>0.78</v>
      </c>
      <c r="G63" s="28">
        <f>'Yandex.Direct'!G63*0.8</f>
        <v>0.592</v>
      </c>
      <c r="H63" s="28">
        <f t="shared" si="1"/>
        <v>17.759999999999998</v>
      </c>
      <c r="IL63"/>
      <c r="IM63"/>
      <c r="IN63"/>
      <c r="IO63"/>
      <c r="IP63"/>
      <c r="IQ63"/>
      <c r="IR63"/>
      <c r="IS63"/>
      <c r="IT63"/>
      <c r="IU63"/>
      <c r="IV63"/>
    </row>
    <row r="64" spans="2:256" ht="12.75">
      <c r="B64" s="26" t="s">
        <v>80</v>
      </c>
      <c r="C64" s="26" t="s">
        <v>151</v>
      </c>
      <c r="D64" s="35">
        <f>'Yandex.Direct'!D64/2</f>
        <v>487</v>
      </c>
      <c r="E64" s="35">
        <f>'Yandex.Direct'!E64/2</f>
        <v>73</v>
      </c>
      <c r="F64" s="28">
        <v>0.78</v>
      </c>
      <c r="G64" s="28">
        <f>'Yandex.Direct'!G64*0.8</f>
        <v>0.192</v>
      </c>
      <c r="H64" s="28">
        <f t="shared" si="1"/>
        <v>420.48</v>
      </c>
      <c r="IL64"/>
      <c r="IM64"/>
      <c r="IN64"/>
      <c r="IO64"/>
      <c r="IP64"/>
      <c r="IQ64"/>
      <c r="IR64"/>
      <c r="IS64"/>
      <c r="IT64"/>
      <c r="IU64"/>
      <c r="IV64"/>
    </row>
    <row r="65" spans="2:256" ht="12.75">
      <c r="B65" s="26" t="s">
        <v>81</v>
      </c>
      <c r="C65" s="26" t="s">
        <v>151</v>
      </c>
      <c r="D65" s="35">
        <f>'Yandex.Direct'!D65/2</f>
        <v>173.5</v>
      </c>
      <c r="E65" s="35">
        <f>'Yandex.Direct'!E65/2</f>
        <v>14.5</v>
      </c>
      <c r="F65" s="28">
        <v>0.78</v>
      </c>
      <c r="G65" s="28">
        <f>'Yandex.Direct'!G65*0.8</f>
        <v>0.4</v>
      </c>
      <c r="H65" s="28">
        <f t="shared" si="1"/>
        <v>174.00000000000003</v>
      </c>
      <c r="IL65"/>
      <c r="IM65"/>
      <c r="IN65"/>
      <c r="IO65"/>
      <c r="IP65"/>
      <c r="IQ65"/>
      <c r="IR65"/>
      <c r="IS65"/>
      <c r="IT65"/>
      <c r="IU65"/>
      <c r="IV65"/>
    </row>
    <row r="66" spans="2:256" ht="12.75">
      <c r="B66" s="26" t="s">
        <v>82</v>
      </c>
      <c r="C66" s="26" t="s">
        <v>151</v>
      </c>
      <c r="D66" s="35">
        <f>'Yandex.Direct'!D66/2</f>
        <v>106</v>
      </c>
      <c r="E66" s="35">
        <f>'Yandex.Direct'!E66/2</f>
        <v>0.5</v>
      </c>
      <c r="F66" s="28">
        <v>0.78</v>
      </c>
      <c r="G66" s="28">
        <f>'Yandex.Direct'!G66*0.8</f>
        <v>0.21600000000000003</v>
      </c>
      <c r="H66" s="28">
        <f t="shared" si="1"/>
        <v>3.24</v>
      </c>
      <c r="IL66"/>
      <c r="IM66"/>
      <c r="IN66"/>
      <c r="IO66"/>
      <c r="IP66"/>
      <c r="IQ66"/>
      <c r="IR66"/>
      <c r="IS66"/>
      <c r="IT66"/>
      <c r="IU66"/>
      <c r="IV66"/>
    </row>
    <row r="67" spans="2:256" ht="12.75">
      <c r="B67" s="26" t="s">
        <v>83</v>
      </c>
      <c r="C67" s="26" t="s">
        <v>151</v>
      </c>
      <c r="D67" s="35">
        <f>'Yandex.Direct'!D67/2</f>
        <v>173</v>
      </c>
      <c r="E67" s="35">
        <f>'Yandex.Direct'!E67/2</f>
        <v>4</v>
      </c>
      <c r="F67" s="28">
        <v>0.78</v>
      </c>
      <c r="G67" s="28">
        <f>'Yandex.Direct'!G67*0.8</f>
        <v>0.064</v>
      </c>
      <c r="H67" s="28">
        <f t="shared" si="1"/>
        <v>7.68</v>
      </c>
      <c r="IL67"/>
      <c r="IM67"/>
      <c r="IN67"/>
      <c r="IO67"/>
      <c r="IP67"/>
      <c r="IQ67"/>
      <c r="IR67"/>
      <c r="IS67"/>
      <c r="IT67"/>
      <c r="IU67"/>
      <c r="IV67"/>
    </row>
    <row r="68" spans="2:256" ht="12.75">
      <c r="B68" s="26" t="s">
        <v>84</v>
      </c>
      <c r="C68" s="26" t="s">
        <v>151</v>
      </c>
      <c r="D68" s="35">
        <f>'Yandex.Direct'!D68/2</f>
        <v>343.5</v>
      </c>
      <c r="E68" s="35">
        <f>'Yandex.Direct'!E68/2</f>
        <v>8.5</v>
      </c>
      <c r="F68" s="28">
        <v>0.78</v>
      </c>
      <c r="G68" s="28">
        <f>'Yandex.Direct'!G68*0.8</f>
        <v>0.144</v>
      </c>
      <c r="H68" s="28">
        <f t="shared" si="1"/>
        <v>36.72</v>
      </c>
      <c r="IL68"/>
      <c r="IM68"/>
      <c r="IN68"/>
      <c r="IO68"/>
      <c r="IP68"/>
      <c r="IQ68"/>
      <c r="IR68"/>
      <c r="IS68"/>
      <c r="IT68"/>
      <c r="IU68"/>
      <c r="IV68"/>
    </row>
    <row r="69" spans="2:256" ht="12.75">
      <c r="B69" s="26" t="s">
        <v>85</v>
      </c>
      <c r="C69" s="26" t="s">
        <v>151</v>
      </c>
      <c r="D69" s="35">
        <f>'Yandex.Direct'!D69/2</f>
        <v>658</v>
      </c>
      <c r="E69" s="35">
        <f>'Yandex.Direct'!E69/2</f>
        <v>10</v>
      </c>
      <c r="F69" s="28">
        <v>0.78</v>
      </c>
      <c r="G69" s="28">
        <f>'Yandex.Direct'!G69*0.8</f>
        <v>0.10400000000000001</v>
      </c>
      <c r="H69" s="28">
        <f t="shared" si="1"/>
        <v>31.200000000000003</v>
      </c>
      <c r="IL69"/>
      <c r="IM69"/>
      <c r="IN69"/>
      <c r="IO69"/>
      <c r="IP69"/>
      <c r="IQ69"/>
      <c r="IR69"/>
      <c r="IS69"/>
      <c r="IT69"/>
      <c r="IU69"/>
      <c r="IV69"/>
    </row>
    <row r="70" spans="2:256" ht="12.75">
      <c r="B70" s="26" t="s">
        <v>86</v>
      </c>
      <c r="C70" s="26" t="s">
        <v>151</v>
      </c>
      <c r="D70" s="35">
        <f>'Yandex.Direct'!D70/2</f>
        <v>175.5</v>
      </c>
      <c r="E70" s="35">
        <f>'Yandex.Direct'!E70/2</f>
        <v>14.5</v>
      </c>
      <c r="F70" s="28">
        <v>0.78</v>
      </c>
      <c r="G70" s="28">
        <f>'Yandex.Direct'!G70*0.8</f>
        <v>0.4</v>
      </c>
      <c r="H70" s="28">
        <f t="shared" si="1"/>
        <v>174.00000000000003</v>
      </c>
      <c r="IL70"/>
      <c r="IM70"/>
      <c r="IN70"/>
      <c r="IO70"/>
      <c r="IP70"/>
      <c r="IQ70"/>
      <c r="IR70"/>
      <c r="IS70"/>
      <c r="IT70"/>
      <c r="IU70"/>
      <c r="IV70"/>
    </row>
    <row r="71" spans="2:256" ht="12.75">
      <c r="B71" s="26" t="s">
        <v>87</v>
      </c>
      <c r="C71" s="26" t="s">
        <v>151</v>
      </c>
      <c r="D71" s="35">
        <f>'Yandex.Direct'!D71/2</f>
        <v>41.5</v>
      </c>
      <c r="E71" s="35">
        <f>'Yandex.Direct'!E71/2</f>
        <v>3.5</v>
      </c>
      <c r="F71" s="28">
        <v>0.78</v>
      </c>
      <c r="G71" s="28">
        <f>'Yandex.Direct'!G71*0.8</f>
        <v>0.41600000000000004</v>
      </c>
      <c r="H71" s="28">
        <f t="shared" si="1"/>
        <v>43.68000000000001</v>
      </c>
      <c r="IL71"/>
      <c r="IM71"/>
      <c r="IN71"/>
      <c r="IO71"/>
      <c r="IP71"/>
      <c r="IQ71"/>
      <c r="IR71"/>
      <c r="IS71"/>
      <c r="IT71"/>
      <c r="IU71"/>
      <c r="IV71"/>
    </row>
    <row r="72" spans="2:256" ht="12.75">
      <c r="B72" s="26" t="s">
        <v>88</v>
      </c>
      <c r="C72" s="26" t="s">
        <v>151</v>
      </c>
      <c r="D72" s="35">
        <f>'Yandex.Direct'!D72/2</f>
        <v>10.5</v>
      </c>
      <c r="E72" s="35">
        <f>'Yandex.Direct'!E72/2</f>
        <v>1</v>
      </c>
      <c r="F72" s="28">
        <v>0.78</v>
      </c>
      <c r="G72" s="28">
        <f>'Yandex.Direct'!G72*0.8</f>
        <v>0.41600000000000004</v>
      </c>
      <c r="H72" s="28">
        <f t="shared" si="1"/>
        <v>12.48</v>
      </c>
      <c r="IL72"/>
      <c r="IM72"/>
      <c r="IN72"/>
      <c r="IO72"/>
      <c r="IP72"/>
      <c r="IQ72"/>
      <c r="IR72"/>
      <c r="IS72"/>
      <c r="IT72"/>
      <c r="IU72"/>
      <c r="IV72"/>
    </row>
    <row r="73" spans="2:256" ht="12.75">
      <c r="B73" s="26" t="s">
        <v>89</v>
      </c>
      <c r="C73" s="26" t="s">
        <v>151</v>
      </c>
      <c r="D73" s="35">
        <f>'Yandex.Direct'!D73/2</f>
        <v>109.5</v>
      </c>
      <c r="E73" s="35">
        <f>'Yandex.Direct'!E73/2</f>
        <v>8.5</v>
      </c>
      <c r="F73" s="28">
        <v>0.78</v>
      </c>
      <c r="G73" s="28">
        <f>'Yandex.Direct'!G73*0.8</f>
        <v>0.41600000000000004</v>
      </c>
      <c r="H73" s="28">
        <f aca="true" t="shared" si="2" ref="H73:H104">E73*G73*30</f>
        <v>106.08000000000001</v>
      </c>
      <c r="IL73"/>
      <c r="IM73"/>
      <c r="IN73"/>
      <c r="IO73"/>
      <c r="IP73"/>
      <c r="IQ73"/>
      <c r="IR73"/>
      <c r="IS73"/>
      <c r="IT73"/>
      <c r="IU73"/>
      <c r="IV73"/>
    </row>
    <row r="74" spans="2:256" ht="12.75">
      <c r="B74" s="26" t="s">
        <v>90</v>
      </c>
      <c r="C74" s="26" t="s">
        <v>151</v>
      </c>
      <c r="D74" s="35">
        <f>'Yandex.Direct'!D74/2</f>
        <v>142.5</v>
      </c>
      <c r="E74" s="35">
        <f>'Yandex.Direct'!E74/2</f>
        <v>11.5</v>
      </c>
      <c r="F74" s="28">
        <v>0.78</v>
      </c>
      <c r="G74" s="28">
        <f>'Yandex.Direct'!G74*0.8</f>
        <v>0.41600000000000004</v>
      </c>
      <c r="H74" s="28">
        <f t="shared" si="2"/>
        <v>143.52</v>
      </c>
      <c r="IL74"/>
      <c r="IM74"/>
      <c r="IN74"/>
      <c r="IO74"/>
      <c r="IP74"/>
      <c r="IQ74"/>
      <c r="IR74"/>
      <c r="IS74"/>
      <c r="IT74"/>
      <c r="IU74"/>
      <c r="IV74"/>
    </row>
    <row r="75" spans="2:256" ht="12.75">
      <c r="B75" s="26" t="s">
        <v>91</v>
      </c>
      <c r="C75" s="26" t="s">
        <v>151</v>
      </c>
      <c r="D75" s="35">
        <f>'Yandex.Direct'!D75/2</f>
        <v>36</v>
      </c>
      <c r="E75" s="35">
        <f>'Yandex.Direct'!E75/2</f>
        <v>3</v>
      </c>
      <c r="F75" s="28">
        <v>0.78</v>
      </c>
      <c r="G75" s="28">
        <f>'Yandex.Direct'!G75*0.8</f>
        <v>0.36800000000000005</v>
      </c>
      <c r="H75" s="28">
        <f t="shared" si="2"/>
        <v>33.120000000000005</v>
      </c>
      <c r="IL75"/>
      <c r="IM75"/>
      <c r="IN75"/>
      <c r="IO75"/>
      <c r="IP75"/>
      <c r="IQ75"/>
      <c r="IR75"/>
      <c r="IS75"/>
      <c r="IT75"/>
      <c r="IU75"/>
      <c r="IV75"/>
    </row>
    <row r="76" spans="2:256" ht="12.75">
      <c r="B76" s="26" t="s">
        <v>92</v>
      </c>
      <c r="C76" s="26" t="s">
        <v>151</v>
      </c>
      <c r="D76" s="35">
        <f>'Yandex.Direct'!D76/2</f>
        <v>157</v>
      </c>
      <c r="E76" s="35">
        <f>'Yandex.Direct'!E76/2</f>
        <v>12.5</v>
      </c>
      <c r="F76" s="28">
        <v>0.78</v>
      </c>
      <c r="G76" s="28">
        <f>'Yandex.Direct'!G76*0.8</f>
        <v>0.512</v>
      </c>
      <c r="H76" s="28">
        <f t="shared" si="2"/>
        <v>192</v>
      </c>
      <c r="IL76"/>
      <c r="IM76"/>
      <c r="IN76"/>
      <c r="IO76"/>
      <c r="IP76"/>
      <c r="IQ76"/>
      <c r="IR76"/>
      <c r="IS76"/>
      <c r="IT76"/>
      <c r="IU76"/>
      <c r="IV76"/>
    </row>
    <row r="77" spans="2:256" ht="12.75">
      <c r="B77" s="26" t="s">
        <v>93</v>
      </c>
      <c r="C77" s="26" t="s">
        <v>151</v>
      </c>
      <c r="D77" s="35">
        <f>'Yandex.Direct'!D77/2</f>
        <v>44</v>
      </c>
      <c r="E77" s="35">
        <f>'Yandex.Direct'!E77/2</f>
        <v>3.5</v>
      </c>
      <c r="F77" s="28">
        <v>0.78</v>
      </c>
      <c r="G77" s="28">
        <f>'Yandex.Direct'!G77*0.8</f>
        <v>0.41600000000000004</v>
      </c>
      <c r="H77" s="28">
        <f t="shared" si="2"/>
        <v>43.68000000000001</v>
      </c>
      <c r="IL77"/>
      <c r="IM77"/>
      <c r="IN77"/>
      <c r="IO77"/>
      <c r="IP77"/>
      <c r="IQ77"/>
      <c r="IR77"/>
      <c r="IS77"/>
      <c r="IT77"/>
      <c r="IU77"/>
      <c r="IV77"/>
    </row>
    <row r="78" spans="2:256" ht="12.75">
      <c r="B78" s="26" t="s">
        <v>94</v>
      </c>
      <c r="C78" s="26" t="s">
        <v>151</v>
      </c>
      <c r="D78" s="35">
        <f>'Yandex.Direct'!D78/2</f>
        <v>211.5</v>
      </c>
      <c r="E78" s="35">
        <f>'Yandex.Direct'!E78/2</f>
        <v>17</v>
      </c>
      <c r="F78" s="28">
        <v>0.78</v>
      </c>
      <c r="G78" s="28">
        <f>'Yandex.Direct'!G78*0.8</f>
        <v>0.41600000000000004</v>
      </c>
      <c r="H78" s="28">
        <f t="shared" si="2"/>
        <v>212.16000000000003</v>
      </c>
      <c r="IL78"/>
      <c r="IM78"/>
      <c r="IN78"/>
      <c r="IO78"/>
      <c r="IP78"/>
      <c r="IQ78"/>
      <c r="IR78"/>
      <c r="IS78"/>
      <c r="IT78"/>
      <c r="IU78"/>
      <c r="IV78"/>
    </row>
    <row r="79" spans="2:256" ht="12.75">
      <c r="B79" s="26" t="s">
        <v>95</v>
      </c>
      <c r="C79" s="26" t="s">
        <v>151</v>
      </c>
      <c r="D79" s="35">
        <f>'Yandex.Direct'!D79/2</f>
        <v>14.5</v>
      </c>
      <c r="E79" s="35">
        <f>'Yandex.Direct'!E79/2</f>
        <v>1</v>
      </c>
      <c r="F79" s="28">
        <v>0.78</v>
      </c>
      <c r="G79" s="28">
        <f>'Yandex.Direct'!G79*0.8</f>
        <v>0.41600000000000004</v>
      </c>
      <c r="H79" s="28">
        <f t="shared" si="2"/>
        <v>12.48</v>
      </c>
      <c r="IL79"/>
      <c r="IM79"/>
      <c r="IN79"/>
      <c r="IO79"/>
      <c r="IP79"/>
      <c r="IQ79"/>
      <c r="IR79"/>
      <c r="IS79"/>
      <c r="IT79"/>
      <c r="IU79"/>
      <c r="IV79"/>
    </row>
    <row r="80" spans="2:256" ht="12.75">
      <c r="B80" s="26" t="s">
        <v>96</v>
      </c>
      <c r="C80" s="26" t="s">
        <v>151</v>
      </c>
      <c r="D80" s="35">
        <f>'Yandex.Direct'!D80/2</f>
        <v>291</v>
      </c>
      <c r="E80" s="35">
        <f>'Yandex.Direct'!E80/2</f>
        <v>7.5</v>
      </c>
      <c r="F80" s="28">
        <v>0.78</v>
      </c>
      <c r="G80" s="28">
        <f>'Yandex.Direct'!G80*0.8</f>
        <v>0.23199999999999998</v>
      </c>
      <c r="H80" s="28">
        <f t="shared" si="2"/>
        <v>52.199999999999996</v>
      </c>
      <c r="IL80"/>
      <c r="IM80"/>
      <c r="IN80"/>
      <c r="IO80"/>
      <c r="IP80"/>
      <c r="IQ80"/>
      <c r="IR80"/>
      <c r="IS80"/>
      <c r="IT80"/>
      <c r="IU80"/>
      <c r="IV80"/>
    </row>
    <row r="81" spans="2:256" ht="12.75">
      <c r="B81" s="26" t="s">
        <v>97</v>
      </c>
      <c r="C81" s="26" t="s">
        <v>151</v>
      </c>
      <c r="D81" s="35">
        <f>'Yandex.Direct'!D81/2</f>
        <v>171.5</v>
      </c>
      <c r="E81" s="35">
        <f>'Yandex.Direct'!E81/2</f>
        <v>3</v>
      </c>
      <c r="F81" s="28">
        <v>0.78</v>
      </c>
      <c r="G81" s="28">
        <f>'Yandex.Direct'!G81*0.8</f>
        <v>0.22400000000000003</v>
      </c>
      <c r="H81" s="28">
        <f t="shared" si="2"/>
        <v>20.160000000000004</v>
      </c>
      <c r="IL81"/>
      <c r="IM81"/>
      <c r="IN81"/>
      <c r="IO81"/>
      <c r="IP81"/>
      <c r="IQ81"/>
      <c r="IR81"/>
      <c r="IS81"/>
      <c r="IT81"/>
      <c r="IU81"/>
      <c r="IV81"/>
    </row>
    <row r="82" spans="2:256" ht="12.75">
      <c r="B82" s="26" t="s">
        <v>98</v>
      </c>
      <c r="C82" s="26" t="s">
        <v>151</v>
      </c>
      <c r="D82" s="35">
        <f>'Yandex.Direct'!D82/2</f>
        <v>19.5</v>
      </c>
      <c r="E82" s="35">
        <f>'Yandex.Direct'!E82/2</f>
        <v>1.5</v>
      </c>
      <c r="F82" s="28">
        <v>0.78</v>
      </c>
      <c r="G82" s="28">
        <f>'Yandex.Direct'!G82*0.8</f>
        <v>0.41600000000000004</v>
      </c>
      <c r="H82" s="28">
        <f t="shared" si="2"/>
        <v>18.720000000000002</v>
      </c>
      <c r="IL82"/>
      <c r="IM82"/>
      <c r="IN82"/>
      <c r="IO82"/>
      <c r="IP82"/>
      <c r="IQ82"/>
      <c r="IR82"/>
      <c r="IS82"/>
      <c r="IT82"/>
      <c r="IU82"/>
      <c r="IV82"/>
    </row>
    <row r="83" spans="2:256" ht="12.75">
      <c r="B83" s="26" t="s">
        <v>99</v>
      </c>
      <c r="C83" s="26" t="s">
        <v>151</v>
      </c>
      <c r="D83" s="35">
        <f>'Yandex.Direct'!D83/2</f>
        <v>14.5</v>
      </c>
      <c r="E83" s="35">
        <f>'Yandex.Direct'!E83/2</f>
        <v>1</v>
      </c>
      <c r="F83" s="28">
        <v>0.78</v>
      </c>
      <c r="G83" s="28">
        <f>'Yandex.Direct'!G83*0.8</f>
        <v>0.41600000000000004</v>
      </c>
      <c r="H83" s="28">
        <f t="shared" si="2"/>
        <v>12.48</v>
      </c>
      <c r="IL83"/>
      <c r="IM83"/>
      <c r="IN83"/>
      <c r="IO83"/>
      <c r="IP83"/>
      <c r="IQ83"/>
      <c r="IR83"/>
      <c r="IS83"/>
      <c r="IT83"/>
      <c r="IU83"/>
      <c r="IV83"/>
    </row>
    <row r="84" spans="2:256" ht="12.75">
      <c r="B84" s="26" t="s">
        <v>100</v>
      </c>
      <c r="C84" s="26" t="s">
        <v>151</v>
      </c>
      <c r="D84" s="35">
        <f>'Yandex.Direct'!D84/2</f>
        <v>164</v>
      </c>
      <c r="E84" s="35">
        <f>'Yandex.Direct'!E84/2</f>
        <v>13</v>
      </c>
      <c r="F84" s="28">
        <v>0.78</v>
      </c>
      <c r="G84" s="28">
        <f>'Yandex.Direct'!G84*0.8</f>
        <v>0.40800000000000003</v>
      </c>
      <c r="H84" s="28">
        <f t="shared" si="2"/>
        <v>159.12</v>
      </c>
      <c r="IL84"/>
      <c r="IM84"/>
      <c r="IN84"/>
      <c r="IO84"/>
      <c r="IP84"/>
      <c r="IQ84"/>
      <c r="IR84"/>
      <c r="IS84"/>
      <c r="IT84"/>
      <c r="IU84"/>
      <c r="IV84"/>
    </row>
    <row r="85" spans="2:256" ht="12.75">
      <c r="B85" s="26" t="s">
        <v>101</v>
      </c>
      <c r="C85" s="26" t="s">
        <v>151</v>
      </c>
      <c r="D85" s="35">
        <f>'Yandex.Direct'!D85/2</f>
        <v>17.5</v>
      </c>
      <c r="E85" s="35">
        <f>'Yandex.Direct'!E85/2</f>
        <v>1.5</v>
      </c>
      <c r="F85" s="28">
        <v>0.78</v>
      </c>
      <c r="G85" s="28">
        <f>'Yandex.Direct'!G85*0.8</f>
        <v>0.392</v>
      </c>
      <c r="H85" s="28">
        <f t="shared" si="2"/>
        <v>17.64</v>
      </c>
      <c r="IL85"/>
      <c r="IM85"/>
      <c r="IN85"/>
      <c r="IO85"/>
      <c r="IP85"/>
      <c r="IQ85"/>
      <c r="IR85"/>
      <c r="IS85"/>
      <c r="IT85"/>
      <c r="IU85"/>
      <c r="IV85"/>
    </row>
    <row r="86" spans="2:256" ht="12.75">
      <c r="B86" s="26" t="s">
        <v>102</v>
      </c>
      <c r="C86" s="26" t="s">
        <v>151</v>
      </c>
      <c r="D86" s="35">
        <f>'Yandex.Direct'!D86/2</f>
        <v>1945.5</v>
      </c>
      <c r="E86" s="35">
        <f>'Yandex.Direct'!E86/2</f>
        <v>382</v>
      </c>
      <c r="F86" s="28">
        <v>0.78</v>
      </c>
      <c r="G86" s="28">
        <f>'Yandex.Direct'!G86*0.8</f>
        <v>0.34400000000000003</v>
      </c>
      <c r="H86" s="28">
        <f t="shared" si="2"/>
        <v>3942.2400000000007</v>
      </c>
      <c r="IL86"/>
      <c r="IM86"/>
      <c r="IN86"/>
      <c r="IO86"/>
      <c r="IP86"/>
      <c r="IQ86"/>
      <c r="IR86"/>
      <c r="IS86"/>
      <c r="IT86"/>
      <c r="IU86"/>
      <c r="IV86"/>
    </row>
    <row r="87" spans="2:256" ht="12.75">
      <c r="B87" s="26" t="s">
        <v>103</v>
      </c>
      <c r="C87" s="26" t="s">
        <v>151</v>
      </c>
      <c r="D87" s="35">
        <f>'Yandex.Direct'!D87/2</f>
        <v>62</v>
      </c>
      <c r="E87" s="35">
        <f>'Yandex.Direct'!E87/2</f>
        <v>5</v>
      </c>
      <c r="F87" s="28">
        <v>0.78</v>
      </c>
      <c r="G87" s="28">
        <f>'Yandex.Direct'!G87*0.8</f>
        <v>0.41600000000000004</v>
      </c>
      <c r="H87" s="28">
        <f t="shared" si="2"/>
        <v>62.400000000000006</v>
      </c>
      <c r="IL87"/>
      <c r="IM87"/>
      <c r="IN87"/>
      <c r="IO87"/>
      <c r="IP87"/>
      <c r="IQ87"/>
      <c r="IR87"/>
      <c r="IS87"/>
      <c r="IT87"/>
      <c r="IU87"/>
      <c r="IV87"/>
    </row>
    <row r="88" spans="2:256" ht="12.75">
      <c r="B88" s="26" t="s">
        <v>104</v>
      </c>
      <c r="C88" s="26" t="s">
        <v>151</v>
      </c>
      <c r="D88" s="35">
        <f>'Yandex.Direct'!D88/2</f>
        <v>51.5</v>
      </c>
      <c r="E88" s="35">
        <f>'Yandex.Direct'!E88/2</f>
        <v>4</v>
      </c>
      <c r="F88" s="28">
        <v>0.78</v>
      </c>
      <c r="G88" s="28">
        <f>'Yandex.Direct'!G88*0.8</f>
        <v>0.41600000000000004</v>
      </c>
      <c r="H88" s="28">
        <f t="shared" si="2"/>
        <v>49.92</v>
      </c>
      <c r="IL88"/>
      <c r="IM88"/>
      <c r="IN88"/>
      <c r="IO88"/>
      <c r="IP88"/>
      <c r="IQ88"/>
      <c r="IR88"/>
      <c r="IS88"/>
      <c r="IT88"/>
      <c r="IU88"/>
      <c r="IV88"/>
    </row>
    <row r="89" spans="2:256" ht="12.75">
      <c r="B89" s="26" t="s">
        <v>105</v>
      </c>
      <c r="C89" s="26" t="s">
        <v>151</v>
      </c>
      <c r="D89" s="35">
        <f>'Yandex.Direct'!D89/2</f>
        <v>35</v>
      </c>
      <c r="E89" s="35">
        <f>'Yandex.Direct'!E89/2</f>
        <v>3</v>
      </c>
      <c r="F89" s="28">
        <v>0.78</v>
      </c>
      <c r="G89" s="28">
        <f>'Yandex.Direct'!G89*0.8</f>
        <v>0.4</v>
      </c>
      <c r="H89" s="28">
        <f t="shared" si="2"/>
        <v>36.00000000000001</v>
      </c>
      <c r="IL89"/>
      <c r="IM89"/>
      <c r="IN89"/>
      <c r="IO89"/>
      <c r="IP89"/>
      <c r="IQ89"/>
      <c r="IR89"/>
      <c r="IS89"/>
      <c r="IT89"/>
      <c r="IU89"/>
      <c r="IV89"/>
    </row>
    <row r="90" spans="2:256" ht="12.75">
      <c r="B90" s="26" t="s">
        <v>106</v>
      </c>
      <c r="C90" s="26" t="s">
        <v>151</v>
      </c>
      <c r="D90" s="35">
        <f>'Yandex.Direct'!D90/2</f>
        <v>22.5</v>
      </c>
      <c r="E90" s="35">
        <f>'Yandex.Direct'!E90/2</f>
        <v>2</v>
      </c>
      <c r="F90" s="28">
        <v>0.78</v>
      </c>
      <c r="G90" s="28">
        <f>'Yandex.Direct'!G90*0.8</f>
        <v>0.41600000000000004</v>
      </c>
      <c r="H90" s="28">
        <f t="shared" si="2"/>
        <v>24.96</v>
      </c>
      <c r="IL90"/>
      <c r="IM90"/>
      <c r="IN90"/>
      <c r="IO90"/>
      <c r="IP90"/>
      <c r="IQ90"/>
      <c r="IR90"/>
      <c r="IS90"/>
      <c r="IT90"/>
      <c r="IU90"/>
      <c r="IV90"/>
    </row>
    <row r="91" spans="2:256" ht="12.75">
      <c r="B91" s="26" t="s">
        <v>107</v>
      </c>
      <c r="C91" s="26" t="s">
        <v>151</v>
      </c>
      <c r="D91" s="35">
        <f>'Yandex.Direct'!D91/2</f>
        <v>5</v>
      </c>
      <c r="E91" s="35">
        <f>'Yandex.Direct'!E91/2</f>
        <v>0.5</v>
      </c>
      <c r="F91" s="28">
        <v>0.78</v>
      </c>
      <c r="G91" s="28">
        <f>'Yandex.Direct'!G91*0.8</f>
        <v>0.41600000000000004</v>
      </c>
      <c r="H91" s="28">
        <f t="shared" si="2"/>
        <v>6.24</v>
      </c>
      <c r="IL91"/>
      <c r="IM91"/>
      <c r="IN91"/>
      <c r="IO91"/>
      <c r="IP91"/>
      <c r="IQ91"/>
      <c r="IR91"/>
      <c r="IS91"/>
      <c r="IT91"/>
      <c r="IU91"/>
      <c r="IV91"/>
    </row>
    <row r="92" spans="2:256" ht="12.75">
      <c r="B92" s="26" t="s">
        <v>108</v>
      </c>
      <c r="C92" s="26" t="s">
        <v>151</v>
      </c>
      <c r="D92" s="35">
        <f>'Yandex.Direct'!D92/2</f>
        <v>101.5</v>
      </c>
      <c r="E92" s="35">
        <f>'Yandex.Direct'!E92/2</f>
        <v>8.5</v>
      </c>
      <c r="F92" s="28">
        <v>0.78</v>
      </c>
      <c r="G92" s="28">
        <f>'Yandex.Direct'!G92*0.8</f>
        <v>0.4</v>
      </c>
      <c r="H92" s="28">
        <f t="shared" si="2"/>
        <v>102.00000000000001</v>
      </c>
      <c r="IL92"/>
      <c r="IM92"/>
      <c r="IN92"/>
      <c r="IO92"/>
      <c r="IP92"/>
      <c r="IQ92"/>
      <c r="IR92"/>
      <c r="IS92"/>
      <c r="IT92"/>
      <c r="IU92"/>
      <c r="IV92"/>
    </row>
    <row r="93" spans="2:256" ht="12.75">
      <c r="B93" s="26" t="s">
        <v>109</v>
      </c>
      <c r="C93" s="26" t="s">
        <v>151</v>
      </c>
      <c r="D93" s="35">
        <f>'Yandex.Direct'!D93/2</f>
        <v>10</v>
      </c>
      <c r="E93" s="35">
        <f>'Yandex.Direct'!E93/2</f>
        <v>1</v>
      </c>
      <c r="F93" s="28">
        <v>0.78</v>
      </c>
      <c r="G93" s="28">
        <f>'Yandex.Direct'!G93*0.8</f>
        <v>0.41600000000000004</v>
      </c>
      <c r="H93" s="28">
        <f t="shared" si="2"/>
        <v>12.48</v>
      </c>
      <c r="IL93"/>
      <c r="IM93"/>
      <c r="IN93"/>
      <c r="IO93"/>
      <c r="IP93"/>
      <c r="IQ93"/>
      <c r="IR93"/>
      <c r="IS93"/>
      <c r="IT93"/>
      <c r="IU93"/>
      <c r="IV93"/>
    </row>
    <row r="94" spans="2:256" ht="12.75">
      <c r="B94" s="26" t="s">
        <v>110</v>
      </c>
      <c r="C94" s="26" t="s">
        <v>151</v>
      </c>
      <c r="D94" s="35">
        <f>'Yandex.Direct'!D94/2</f>
        <v>1306</v>
      </c>
      <c r="E94" s="35">
        <f>'Yandex.Direct'!E94/2</f>
        <v>12.5</v>
      </c>
      <c r="F94" s="28">
        <v>0.78</v>
      </c>
      <c r="G94" s="28">
        <f>'Yandex.Direct'!G94*0.8</f>
        <v>0.17600000000000002</v>
      </c>
      <c r="H94" s="28">
        <f t="shared" si="2"/>
        <v>66</v>
      </c>
      <c r="IL94"/>
      <c r="IM94"/>
      <c r="IN94"/>
      <c r="IO94"/>
      <c r="IP94"/>
      <c r="IQ94"/>
      <c r="IR94"/>
      <c r="IS94"/>
      <c r="IT94"/>
      <c r="IU94"/>
      <c r="IV94"/>
    </row>
    <row r="95" spans="2:256" ht="12.75">
      <c r="B95" s="26" t="s">
        <v>111</v>
      </c>
      <c r="C95" s="26" t="s">
        <v>151</v>
      </c>
      <c r="D95" s="35">
        <f>'Yandex.Direct'!D95/2</f>
        <v>53.5</v>
      </c>
      <c r="E95" s="35">
        <f>'Yandex.Direct'!E95/2</f>
        <v>4.5</v>
      </c>
      <c r="F95" s="28">
        <v>0.78</v>
      </c>
      <c r="G95" s="28">
        <f>'Yandex.Direct'!G95*0.8</f>
        <v>0.41600000000000004</v>
      </c>
      <c r="H95" s="28">
        <f t="shared" si="2"/>
        <v>56.160000000000004</v>
      </c>
      <c r="IL95"/>
      <c r="IM95"/>
      <c r="IN95"/>
      <c r="IO95"/>
      <c r="IP95"/>
      <c r="IQ95"/>
      <c r="IR95"/>
      <c r="IS95"/>
      <c r="IT95"/>
      <c r="IU95"/>
      <c r="IV95"/>
    </row>
    <row r="96" spans="2:256" ht="12.75">
      <c r="B96" s="26" t="s">
        <v>112</v>
      </c>
      <c r="C96" s="26" t="s">
        <v>151</v>
      </c>
      <c r="D96" s="35">
        <f>'Yandex.Direct'!D96/2</f>
        <v>78</v>
      </c>
      <c r="E96" s="35">
        <f>'Yandex.Direct'!E96/2</f>
        <v>6</v>
      </c>
      <c r="F96" s="28">
        <v>0.78</v>
      </c>
      <c r="G96" s="28">
        <f>'Yandex.Direct'!G96*0.8</f>
        <v>0.41600000000000004</v>
      </c>
      <c r="H96" s="28">
        <f t="shared" si="2"/>
        <v>74.88000000000001</v>
      </c>
      <c r="IL96"/>
      <c r="IM96"/>
      <c r="IN96"/>
      <c r="IO96"/>
      <c r="IP96"/>
      <c r="IQ96"/>
      <c r="IR96"/>
      <c r="IS96"/>
      <c r="IT96"/>
      <c r="IU96"/>
      <c r="IV96"/>
    </row>
    <row r="97" spans="2:256" ht="12.75">
      <c r="B97" s="26" t="s">
        <v>113</v>
      </c>
      <c r="C97" s="26" t="s">
        <v>151</v>
      </c>
      <c r="D97" s="35">
        <f>'Yandex.Direct'!D97/2</f>
        <v>49.5</v>
      </c>
      <c r="E97" s="35">
        <f>'Yandex.Direct'!E97/2</f>
        <v>4</v>
      </c>
      <c r="F97" s="28">
        <v>0.78</v>
      </c>
      <c r="G97" s="28">
        <f>'Yandex.Direct'!G97*0.8</f>
        <v>0.41600000000000004</v>
      </c>
      <c r="H97" s="28">
        <f t="shared" si="2"/>
        <v>49.92</v>
      </c>
      <c r="IL97"/>
      <c r="IM97"/>
      <c r="IN97"/>
      <c r="IO97"/>
      <c r="IP97"/>
      <c r="IQ97"/>
      <c r="IR97"/>
      <c r="IS97"/>
      <c r="IT97"/>
      <c r="IU97"/>
      <c r="IV97"/>
    </row>
    <row r="98" spans="2:256" ht="12.75">
      <c r="B98" s="26" t="s">
        <v>114</v>
      </c>
      <c r="C98" s="26" t="s">
        <v>151</v>
      </c>
      <c r="D98" s="35">
        <f>'Yandex.Direct'!D98/2</f>
        <v>65.5</v>
      </c>
      <c r="E98" s="35">
        <f>'Yandex.Direct'!E98/2</f>
        <v>5</v>
      </c>
      <c r="F98" s="28">
        <v>0.78</v>
      </c>
      <c r="G98" s="28">
        <f>'Yandex.Direct'!G98*0.8</f>
        <v>0.41600000000000004</v>
      </c>
      <c r="H98" s="28">
        <f t="shared" si="2"/>
        <v>62.400000000000006</v>
      </c>
      <c r="IL98"/>
      <c r="IM98"/>
      <c r="IN98"/>
      <c r="IO98"/>
      <c r="IP98"/>
      <c r="IQ98"/>
      <c r="IR98"/>
      <c r="IS98"/>
      <c r="IT98"/>
      <c r="IU98"/>
      <c r="IV98"/>
    </row>
    <row r="99" spans="2:256" ht="12.75">
      <c r="B99" s="26" t="s">
        <v>115</v>
      </c>
      <c r="C99" s="26" t="s">
        <v>151</v>
      </c>
      <c r="D99" s="35">
        <f>'Yandex.Direct'!D99/2</f>
        <v>46</v>
      </c>
      <c r="E99" s="35">
        <f>'Yandex.Direct'!E99/2</f>
        <v>3.5</v>
      </c>
      <c r="F99" s="28">
        <v>0.78</v>
      </c>
      <c r="G99" s="28">
        <f>'Yandex.Direct'!G99*0.8</f>
        <v>0.41600000000000004</v>
      </c>
      <c r="H99" s="28">
        <f t="shared" si="2"/>
        <v>43.68000000000001</v>
      </c>
      <c r="IL99"/>
      <c r="IM99"/>
      <c r="IN99"/>
      <c r="IO99"/>
      <c r="IP99"/>
      <c r="IQ99"/>
      <c r="IR99"/>
      <c r="IS99"/>
      <c r="IT99"/>
      <c r="IU99"/>
      <c r="IV99"/>
    </row>
    <row r="100" spans="2:256" ht="12.75">
      <c r="B100" s="26" t="s">
        <v>116</v>
      </c>
      <c r="C100" s="26" t="s">
        <v>151</v>
      </c>
      <c r="D100" s="35">
        <f>'Yandex.Direct'!D100/2</f>
        <v>132.5</v>
      </c>
      <c r="E100" s="35">
        <f>'Yandex.Direct'!E100/2</f>
        <v>10.5</v>
      </c>
      <c r="F100" s="28">
        <v>0.78</v>
      </c>
      <c r="G100" s="28">
        <f>'Yandex.Direct'!G100*0.8</f>
        <v>0.41600000000000004</v>
      </c>
      <c r="H100" s="28">
        <f t="shared" si="2"/>
        <v>131.04000000000002</v>
      </c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2.75">
      <c r="B101" s="26" t="s">
        <v>117</v>
      </c>
      <c r="C101" s="26" t="s">
        <v>151</v>
      </c>
      <c r="D101" s="35">
        <f>'Yandex.Direct'!D101/2</f>
        <v>42</v>
      </c>
      <c r="E101" s="35">
        <f>'Yandex.Direct'!E101/2</f>
        <v>3.5</v>
      </c>
      <c r="F101" s="28">
        <v>0.78</v>
      </c>
      <c r="G101" s="28">
        <f>'Yandex.Direct'!G101*0.8</f>
        <v>0.41600000000000004</v>
      </c>
      <c r="H101" s="28">
        <f t="shared" si="2"/>
        <v>43.68000000000001</v>
      </c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2.75">
      <c r="B102" s="26" t="s">
        <v>118</v>
      </c>
      <c r="C102" s="26" t="s">
        <v>151</v>
      </c>
      <c r="D102" s="35">
        <f>'Yandex.Direct'!D102/2</f>
        <v>265.5</v>
      </c>
      <c r="E102" s="35">
        <f>'Yandex.Direct'!E102/2</f>
        <v>2.5</v>
      </c>
      <c r="F102" s="28">
        <v>0.78</v>
      </c>
      <c r="G102" s="28">
        <f>'Yandex.Direct'!G102*0.8</f>
        <v>0.5599999999999999</v>
      </c>
      <c r="H102" s="28">
        <f t="shared" si="2"/>
        <v>42</v>
      </c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2.75">
      <c r="B103" s="26" t="s">
        <v>119</v>
      </c>
      <c r="C103" s="26" t="s">
        <v>151</v>
      </c>
      <c r="D103" s="35">
        <f>'Yandex.Direct'!D103/2</f>
        <v>39</v>
      </c>
      <c r="E103" s="35">
        <f>'Yandex.Direct'!E103/2</f>
        <v>3</v>
      </c>
      <c r="F103" s="28">
        <v>0.78</v>
      </c>
      <c r="G103" s="28">
        <f>'Yandex.Direct'!G103*0.8</f>
        <v>0.41600000000000004</v>
      </c>
      <c r="H103" s="28">
        <f t="shared" si="2"/>
        <v>37.440000000000005</v>
      </c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2.75">
      <c r="B104" s="26" t="s">
        <v>120</v>
      </c>
      <c r="C104" s="26" t="s">
        <v>151</v>
      </c>
      <c r="D104" s="35">
        <f>'Yandex.Direct'!D104/2</f>
        <v>17</v>
      </c>
      <c r="E104" s="35">
        <f>'Yandex.Direct'!E104/2</f>
        <v>1.5</v>
      </c>
      <c r="F104" s="28">
        <v>0.78</v>
      </c>
      <c r="G104" s="28">
        <f>'Yandex.Direct'!G104*0.8</f>
        <v>0.41600000000000004</v>
      </c>
      <c r="H104" s="28">
        <f t="shared" si="2"/>
        <v>18.720000000000002</v>
      </c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2.75">
      <c r="B105" s="26" t="s">
        <v>121</v>
      </c>
      <c r="C105" s="26" t="s">
        <v>151</v>
      </c>
      <c r="D105" s="35">
        <f>'Yandex.Direct'!D105/2</f>
        <v>176.5</v>
      </c>
      <c r="E105" s="35">
        <f>'Yandex.Direct'!E105/2</f>
        <v>1</v>
      </c>
      <c r="F105" s="28">
        <v>0.78</v>
      </c>
      <c r="G105" s="28">
        <f>'Yandex.Direct'!G105*0.8</f>
        <v>0.136</v>
      </c>
      <c r="H105" s="28">
        <f aca="true" t="shared" si="3" ref="H105:H131">E105*G105*30</f>
        <v>4.08</v>
      </c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2.75">
      <c r="B106" s="26" t="s">
        <v>122</v>
      </c>
      <c r="C106" s="26" t="s">
        <v>151</v>
      </c>
      <c r="D106" s="35">
        <f>'Yandex.Direct'!D106/2</f>
        <v>48.5</v>
      </c>
      <c r="E106" s="35">
        <f>'Yandex.Direct'!E106/2</f>
        <v>4</v>
      </c>
      <c r="F106" s="28">
        <v>0.78</v>
      </c>
      <c r="G106" s="28">
        <f>'Yandex.Direct'!G106*0.8</f>
        <v>0.41600000000000004</v>
      </c>
      <c r="H106" s="28">
        <f t="shared" si="3"/>
        <v>49.92</v>
      </c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2.75">
      <c r="B107" s="26" t="s">
        <v>123</v>
      </c>
      <c r="C107" s="26" t="s">
        <v>151</v>
      </c>
      <c r="D107" s="35">
        <f>'Yandex.Direct'!D107/2</f>
        <v>44.5</v>
      </c>
      <c r="E107" s="35">
        <f>'Yandex.Direct'!E107/2</f>
        <v>3</v>
      </c>
      <c r="F107" s="28">
        <v>0.78</v>
      </c>
      <c r="G107" s="28">
        <f>'Yandex.Direct'!G107*0.8</f>
        <v>0.472</v>
      </c>
      <c r="H107" s="28">
        <f t="shared" si="3"/>
        <v>42.48</v>
      </c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2.75">
      <c r="B108" s="26" t="s">
        <v>124</v>
      </c>
      <c r="C108" s="26" t="s">
        <v>151</v>
      </c>
      <c r="D108" s="35">
        <f>'Yandex.Direct'!D108/2</f>
        <v>129</v>
      </c>
      <c r="E108" s="35">
        <f>'Yandex.Direct'!E108/2</f>
        <v>10.5</v>
      </c>
      <c r="F108" s="28">
        <v>0.78</v>
      </c>
      <c r="G108" s="28">
        <f>'Yandex.Direct'!G108*0.8</f>
        <v>0.6000000000000001</v>
      </c>
      <c r="H108" s="28">
        <f t="shared" si="3"/>
        <v>189.00000000000003</v>
      </c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2.75">
      <c r="B109" s="26" t="s">
        <v>125</v>
      </c>
      <c r="C109" s="26" t="s">
        <v>151</v>
      </c>
      <c r="D109" s="35">
        <f>'Yandex.Direct'!D109/2</f>
        <v>12.5</v>
      </c>
      <c r="E109" s="35">
        <f>'Yandex.Direct'!E109/2</f>
        <v>1</v>
      </c>
      <c r="F109" s="28">
        <v>0.78</v>
      </c>
      <c r="G109" s="28">
        <f>'Yandex.Direct'!G109*0.8</f>
        <v>0.6000000000000001</v>
      </c>
      <c r="H109" s="28">
        <f t="shared" si="3"/>
        <v>18.000000000000004</v>
      </c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2.75">
      <c r="B110" s="26" t="s">
        <v>126</v>
      </c>
      <c r="C110" s="26" t="s">
        <v>151</v>
      </c>
      <c r="D110" s="35">
        <f>'Yandex.Direct'!D110/2</f>
        <v>213</v>
      </c>
      <c r="E110" s="35">
        <f>'Yandex.Direct'!E110/2</f>
        <v>17</v>
      </c>
      <c r="F110" s="28">
        <v>0.78</v>
      </c>
      <c r="G110" s="28">
        <f>'Yandex.Direct'!G110*0.8</f>
        <v>0.41600000000000004</v>
      </c>
      <c r="H110" s="28">
        <f t="shared" si="3"/>
        <v>212.16000000000003</v>
      </c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2.75">
      <c r="B111" s="26" t="s">
        <v>127</v>
      </c>
      <c r="C111" s="26" t="s">
        <v>151</v>
      </c>
      <c r="D111" s="35">
        <f>'Yandex.Direct'!D111/2</f>
        <v>440.5</v>
      </c>
      <c r="E111" s="35">
        <f>'Yandex.Direct'!E111/2</f>
        <v>5.5</v>
      </c>
      <c r="F111" s="28">
        <v>0.78</v>
      </c>
      <c r="G111" s="28">
        <f>'Yandex.Direct'!G111*0.8</f>
        <v>0.136</v>
      </c>
      <c r="H111" s="28">
        <f t="shared" si="3"/>
        <v>22.44</v>
      </c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2.75">
      <c r="B112" s="26" t="s">
        <v>128</v>
      </c>
      <c r="C112" s="26" t="s">
        <v>151</v>
      </c>
      <c r="D112" s="35">
        <f>'Yandex.Direct'!D112/2</f>
        <v>51.5</v>
      </c>
      <c r="E112" s="35">
        <f>'Yandex.Direct'!E112/2</f>
        <v>4</v>
      </c>
      <c r="F112" s="28">
        <v>0.78</v>
      </c>
      <c r="G112" s="28">
        <f>'Yandex.Direct'!G112*0.8</f>
        <v>0.41600000000000004</v>
      </c>
      <c r="H112" s="28">
        <f t="shared" si="3"/>
        <v>49.92</v>
      </c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2.75">
      <c r="B113" s="26" t="s">
        <v>129</v>
      </c>
      <c r="C113" s="26" t="s">
        <v>151</v>
      </c>
      <c r="D113" s="35">
        <f>'Yandex.Direct'!D113/2</f>
        <v>150.5</v>
      </c>
      <c r="E113" s="35">
        <f>'Yandex.Direct'!E113/2</f>
        <v>12</v>
      </c>
      <c r="F113" s="28">
        <v>0.78</v>
      </c>
      <c r="G113" s="28">
        <f>'Yandex.Direct'!G113*0.8</f>
        <v>0.41600000000000004</v>
      </c>
      <c r="H113" s="28">
        <f t="shared" si="3"/>
        <v>149.76000000000002</v>
      </c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2.75">
      <c r="B114" s="26" t="s">
        <v>130</v>
      </c>
      <c r="C114" s="26" t="s">
        <v>151</v>
      </c>
      <c r="D114" s="35">
        <f>'Yandex.Direct'!D114/2</f>
        <v>52</v>
      </c>
      <c r="E114" s="35">
        <f>'Yandex.Direct'!E114/2</f>
        <v>4</v>
      </c>
      <c r="F114" s="28">
        <v>0.78</v>
      </c>
      <c r="G114" s="28">
        <f>'Yandex.Direct'!G114*0.8</f>
        <v>0.41600000000000004</v>
      </c>
      <c r="H114" s="28">
        <f t="shared" si="3"/>
        <v>49.92</v>
      </c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2.75">
      <c r="B115" s="26" t="s">
        <v>131</v>
      </c>
      <c r="C115" s="26" t="s">
        <v>151</v>
      </c>
      <c r="D115" s="35">
        <f>'Yandex.Direct'!D115/2</f>
        <v>12.5</v>
      </c>
      <c r="E115" s="35">
        <f>'Yandex.Direct'!E115/2</f>
        <v>1</v>
      </c>
      <c r="F115" s="28">
        <v>0.78</v>
      </c>
      <c r="G115" s="28">
        <f>'Yandex.Direct'!G115*0.8</f>
        <v>0.41600000000000004</v>
      </c>
      <c r="H115" s="28">
        <f t="shared" si="3"/>
        <v>12.48</v>
      </c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2.75">
      <c r="B116" s="26" t="s">
        <v>132</v>
      </c>
      <c r="C116" s="26" t="s">
        <v>151</v>
      </c>
      <c r="D116" s="35">
        <f>'Yandex.Direct'!D116/2</f>
        <v>30</v>
      </c>
      <c r="E116" s="35">
        <f>'Yandex.Direct'!E116/2</f>
        <v>2.5</v>
      </c>
      <c r="F116" s="28">
        <v>0.78</v>
      </c>
      <c r="G116" s="28">
        <f>'Yandex.Direct'!G116*0.8</f>
        <v>0.41600000000000004</v>
      </c>
      <c r="H116" s="28">
        <f t="shared" si="3"/>
        <v>31.200000000000003</v>
      </c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2.75">
      <c r="B117" s="26" t="s">
        <v>133</v>
      </c>
      <c r="C117" s="26" t="s">
        <v>151</v>
      </c>
      <c r="D117" s="35">
        <f>'Yandex.Direct'!D117/2</f>
        <v>47.5</v>
      </c>
      <c r="E117" s="35">
        <f>'Yandex.Direct'!E117/2</f>
        <v>4</v>
      </c>
      <c r="F117" s="28">
        <v>0.78</v>
      </c>
      <c r="G117" s="28">
        <f>'Yandex.Direct'!G117*0.8</f>
        <v>0.4</v>
      </c>
      <c r="H117" s="28">
        <f t="shared" si="3"/>
        <v>48</v>
      </c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2.75">
      <c r="B118" s="26" t="s">
        <v>134</v>
      </c>
      <c r="C118" s="26" t="s">
        <v>151</v>
      </c>
      <c r="D118" s="35">
        <f>'Yandex.Direct'!D118/2</f>
        <v>0</v>
      </c>
      <c r="E118" s="35">
        <f>'Yandex.Direct'!E118/2</f>
        <v>0</v>
      </c>
      <c r="F118" s="28">
        <v>0.78</v>
      </c>
      <c r="G118" s="28">
        <f>'Yandex.Direct'!G118*0.8</f>
        <v>0.41600000000000004</v>
      </c>
      <c r="H118" s="28">
        <f t="shared" si="3"/>
        <v>0</v>
      </c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2.75">
      <c r="B119" s="26" t="s">
        <v>135</v>
      </c>
      <c r="C119" s="26" t="s">
        <v>151</v>
      </c>
      <c r="D119" s="35">
        <f>'Yandex.Direct'!D119/2</f>
        <v>9</v>
      </c>
      <c r="E119" s="35">
        <f>'Yandex.Direct'!E119/2</f>
        <v>0.5</v>
      </c>
      <c r="F119" s="28">
        <v>0.78</v>
      </c>
      <c r="G119" s="28">
        <f>'Yandex.Direct'!G119*0.8</f>
        <v>0.41600000000000004</v>
      </c>
      <c r="H119" s="28">
        <f t="shared" si="3"/>
        <v>6.24</v>
      </c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2.75">
      <c r="B120" s="26" t="s">
        <v>136</v>
      </c>
      <c r="C120" s="26" t="s">
        <v>151</v>
      </c>
      <c r="D120" s="35">
        <f>'Yandex.Direct'!D120/2</f>
        <v>109.5</v>
      </c>
      <c r="E120" s="35">
        <f>'Yandex.Direct'!E120/2</f>
        <v>9.5</v>
      </c>
      <c r="F120" s="28">
        <v>0.78</v>
      </c>
      <c r="G120" s="28">
        <f>'Yandex.Direct'!G120*0.8</f>
        <v>0.384</v>
      </c>
      <c r="H120" s="28">
        <f t="shared" si="3"/>
        <v>109.44</v>
      </c>
      <c r="IL120"/>
      <c r="IM120"/>
      <c r="IN120"/>
      <c r="IO120"/>
      <c r="IP120"/>
      <c r="IQ120"/>
      <c r="IR120"/>
      <c r="IS120"/>
      <c r="IT120"/>
      <c r="IU120"/>
      <c r="IV120"/>
    </row>
    <row r="121" spans="2:256" ht="12.75">
      <c r="B121" s="26" t="s">
        <v>137</v>
      </c>
      <c r="C121" s="26" t="s">
        <v>151</v>
      </c>
      <c r="D121" s="35">
        <f>'Yandex.Direct'!D121/2</f>
        <v>114</v>
      </c>
      <c r="E121" s="35">
        <f>'Yandex.Direct'!E121/2</f>
        <v>9.5</v>
      </c>
      <c r="F121" s="28">
        <v>0.78</v>
      </c>
      <c r="G121" s="28">
        <f>'Yandex.Direct'!G121*0.8</f>
        <v>0.504</v>
      </c>
      <c r="H121" s="28">
        <f t="shared" si="3"/>
        <v>143.64000000000001</v>
      </c>
      <c r="IL121"/>
      <c r="IM121"/>
      <c r="IN121"/>
      <c r="IO121"/>
      <c r="IP121"/>
      <c r="IQ121"/>
      <c r="IR121"/>
      <c r="IS121"/>
      <c r="IT121"/>
      <c r="IU121"/>
      <c r="IV121"/>
    </row>
    <row r="122" spans="2:256" ht="12.75">
      <c r="B122" s="26" t="s">
        <v>138</v>
      </c>
      <c r="C122" s="26" t="s">
        <v>151</v>
      </c>
      <c r="D122" s="35">
        <f>'Yandex.Direct'!D122/2</f>
        <v>126.5</v>
      </c>
      <c r="E122" s="35">
        <f>'Yandex.Direct'!E122/2</f>
        <v>10</v>
      </c>
      <c r="F122" s="28">
        <v>0.78</v>
      </c>
      <c r="G122" s="28">
        <f>'Yandex.Direct'!G122*0.8</f>
        <v>0.41600000000000004</v>
      </c>
      <c r="H122" s="28">
        <f t="shared" si="3"/>
        <v>124.80000000000001</v>
      </c>
      <c r="IL122"/>
      <c r="IM122"/>
      <c r="IN122"/>
      <c r="IO122"/>
      <c r="IP122"/>
      <c r="IQ122"/>
      <c r="IR122"/>
      <c r="IS122"/>
      <c r="IT122"/>
      <c r="IU122"/>
      <c r="IV122"/>
    </row>
    <row r="123" spans="2:256" ht="12.75">
      <c r="B123" s="26" t="s">
        <v>139</v>
      </c>
      <c r="C123" s="26" t="s">
        <v>151</v>
      </c>
      <c r="D123" s="35">
        <f>'Yandex.Direct'!D123/2</f>
        <v>44.5</v>
      </c>
      <c r="E123" s="35">
        <f>'Yandex.Direct'!E123/2</f>
        <v>3.5</v>
      </c>
      <c r="F123" s="28">
        <v>0.78</v>
      </c>
      <c r="G123" s="28">
        <f>'Yandex.Direct'!G123*0.8</f>
        <v>0.41600000000000004</v>
      </c>
      <c r="H123" s="28">
        <f t="shared" si="3"/>
        <v>43.68000000000001</v>
      </c>
      <c r="IL123"/>
      <c r="IM123"/>
      <c r="IN123"/>
      <c r="IO123"/>
      <c r="IP123"/>
      <c r="IQ123"/>
      <c r="IR123"/>
      <c r="IS123"/>
      <c r="IT123"/>
      <c r="IU123"/>
      <c r="IV123"/>
    </row>
    <row r="124" spans="2:256" ht="12.75">
      <c r="B124" s="26" t="s">
        <v>140</v>
      </c>
      <c r="C124" s="26" t="s">
        <v>151</v>
      </c>
      <c r="D124" s="35">
        <f>'Yandex.Direct'!D124/2</f>
        <v>32</v>
      </c>
      <c r="E124" s="35">
        <f>'Yandex.Direct'!E124/2</f>
        <v>2.5</v>
      </c>
      <c r="F124" s="28">
        <v>0.78</v>
      </c>
      <c r="G124" s="28">
        <f>'Yandex.Direct'!G124*0.8</f>
        <v>0.41600000000000004</v>
      </c>
      <c r="H124" s="28">
        <f t="shared" si="3"/>
        <v>31.200000000000003</v>
      </c>
      <c r="IL124"/>
      <c r="IM124"/>
      <c r="IN124"/>
      <c r="IO124"/>
      <c r="IP124"/>
      <c r="IQ124"/>
      <c r="IR124"/>
      <c r="IS124"/>
      <c r="IT124"/>
      <c r="IU124"/>
      <c r="IV124"/>
    </row>
    <row r="125" spans="2:256" ht="12.75">
      <c r="B125" s="26" t="s">
        <v>141</v>
      </c>
      <c r="C125" s="26" t="s">
        <v>151</v>
      </c>
      <c r="D125" s="35">
        <f>'Yandex.Direct'!D125/2</f>
        <v>34</v>
      </c>
      <c r="E125" s="35">
        <f>'Yandex.Direct'!E125/2</f>
        <v>2.5</v>
      </c>
      <c r="F125" s="28">
        <v>0.78</v>
      </c>
      <c r="G125" s="28">
        <f>'Yandex.Direct'!G125*0.8</f>
        <v>0.41600000000000004</v>
      </c>
      <c r="H125" s="28">
        <f t="shared" si="3"/>
        <v>31.200000000000003</v>
      </c>
      <c r="IL125"/>
      <c r="IM125"/>
      <c r="IN125"/>
      <c r="IO125"/>
      <c r="IP125"/>
      <c r="IQ125"/>
      <c r="IR125"/>
      <c r="IS125"/>
      <c r="IT125"/>
      <c r="IU125"/>
      <c r="IV125"/>
    </row>
    <row r="126" spans="2:256" ht="12.75">
      <c r="B126" s="26" t="s">
        <v>142</v>
      </c>
      <c r="C126" s="26" t="s">
        <v>151</v>
      </c>
      <c r="D126" s="35">
        <f>'Yandex.Direct'!D126/2</f>
        <v>11</v>
      </c>
      <c r="E126" s="35">
        <f>'Yandex.Direct'!E126/2</f>
        <v>1</v>
      </c>
      <c r="F126" s="28">
        <v>0.78</v>
      </c>
      <c r="G126" s="28">
        <f>'Yandex.Direct'!G126*0.8</f>
        <v>0.41600000000000004</v>
      </c>
      <c r="H126" s="28">
        <f t="shared" si="3"/>
        <v>12.48</v>
      </c>
      <c r="IL126"/>
      <c r="IM126"/>
      <c r="IN126"/>
      <c r="IO126"/>
      <c r="IP126"/>
      <c r="IQ126"/>
      <c r="IR126"/>
      <c r="IS126"/>
      <c r="IT126"/>
      <c r="IU126"/>
      <c r="IV126"/>
    </row>
    <row r="127" spans="2:256" ht="12.75">
      <c r="B127" s="26" t="s">
        <v>143</v>
      </c>
      <c r="C127" s="26" t="s">
        <v>151</v>
      </c>
      <c r="D127" s="35">
        <f>'Yandex.Direct'!D127/2</f>
        <v>28</v>
      </c>
      <c r="E127" s="35">
        <f>'Yandex.Direct'!E127/2</f>
        <v>2</v>
      </c>
      <c r="F127" s="28">
        <v>0.78</v>
      </c>
      <c r="G127" s="28">
        <f>'Yandex.Direct'!G127*0.8</f>
        <v>0.41600000000000004</v>
      </c>
      <c r="H127" s="28">
        <f t="shared" si="3"/>
        <v>24.96</v>
      </c>
      <c r="IL127"/>
      <c r="IM127"/>
      <c r="IN127"/>
      <c r="IO127"/>
      <c r="IP127"/>
      <c r="IQ127"/>
      <c r="IR127"/>
      <c r="IS127"/>
      <c r="IT127"/>
      <c r="IU127"/>
      <c r="IV127"/>
    </row>
    <row r="128" spans="2:256" ht="12.75">
      <c r="B128" s="26" t="s">
        <v>144</v>
      </c>
      <c r="C128" s="26" t="s">
        <v>151</v>
      </c>
      <c r="D128" s="35">
        <f>'Yandex.Direct'!D128/2</f>
        <v>166.5</v>
      </c>
      <c r="E128" s="35">
        <f>'Yandex.Direct'!E128/2</f>
        <v>32</v>
      </c>
      <c r="F128" s="28">
        <v>0.78</v>
      </c>
      <c r="G128" s="28">
        <f>'Yandex.Direct'!G128*0.8</f>
        <v>0.136</v>
      </c>
      <c r="H128" s="28">
        <f t="shared" si="3"/>
        <v>130.56</v>
      </c>
      <c r="IL128"/>
      <c r="IM128"/>
      <c r="IN128"/>
      <c r="IO128"/>
      <c r="IP128"/>
      <c r="IQ128"/>
      <c r="IR128"/>
      <c r="IS128"/>
      <c r="IT128"/>
      <c r="IU128"/>
      <c r="IV128"/>
    </row>
    <row r="129" spans="2:256" ht="12.75">
      <c r="B129" s="26" t="s">
        <v>145</v>
      </c>
      <c r="C129" s="26" t="s">
        <v>151</v>
      </c>
      <c r="D129" s="35">
        <f>'Yandex.Direct'!D129/2</f>
        <v>6</v>
      </c>
      <c r="E129" s="35">
        <f>'Yandex.Direct'!E129/2</f>
        <v>0.5</v>
      </c>
      <c r="F129" s="28">
        <v>0.78</v>
      </c>
      <c r="G129" s="28">
        <f>'Yandex.Direct'!G129*0.8</f>
        <v>0.41600000000000004</v>
      </c>
      <c r="H129" s="28">
        <f t="shared" si="3"/>
        <v>6.24</v>
      </c>
      <c r="IL129"/>
      <c r="IM129"/>
      <c r="IN129"/>
      <c r="IO129"/>
      <c r="IP129"/>
      <c r="IQ129"/>
      <c r="IR129"/>
      <c r="IS129"/>
      <c r="IT129"/>
      <c r="IU129"/>
      <c r="IV129"/>
    </row>
    <row r="130" spans="2:256" ht="12.75">
      <c r="B130" s="26" t="s">
        <v>146</v>
      </c>
      <c r="C130" s="26" t="s">
        <v>151</v>
      </c>
      <c r="D130" s="35">
        <f>'Yandex.Direct'!D130/2</f>
        <v>146</v>
      </c>
      <c r="E130" s="35">
        <f>'Yandex.Direct'!E130/2</f>
        <v>11.5</v>
      </c>
      <c r="F130" s="28">
        <v>0.78</v>
      </c>
      <c r="G130" s="28">
        <f>'Yandex.Direct'!G130*0.8</f>
        <v>0.41600000000000004</v>
      </c>
      <c r="H130" s="28">
        <f t="shared" si="3"/>
        <v>143.52</v>
      </c>
      <c r="IL130"/>
      <c r="IM130"/>
      <c r="IN130"/>
      <c r="IO130"/>
      <c r="IP130"/>
      <c r="IQ130"/>
      <c r="IR130"/>
      <c r="IS130"/>
      <c r="IT130"/>
      <c r="IU130"/>
      <c r="IV130"/>
    </row>
    <row r="131" spans="2:256" ht="12.75">
      <c r="B131" s="26" t="s">
        <v>147</v>
      </c>
      <c r="C131" s="26" t="s">
        <v>151</v>
      </c>
      <c r="D131" s="35">
        <f>'Yandex.Direct'!D131/2</f>
        <v>33</v>
      </c>
      <c r="E131" s="35">
        <f>'Yandex.Direct'!E131/2</f>
        <v>2.5</v>
      </c>
      <c r="F131" s="28">
        <v>0.78</v>
      </c>
      <c r="G131" s="28">
        <f>'Yandex.Direct'!G131*0.8</f>
        <v>0.41600000000000004</v>
      </c>
      <c r="H131" s="28">
        <f t="shared" si="3"/>
        <v>31.200000000000003</v>
      </c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2.75">
      <c r="B132" s="29" t="s">
        <v>148</v>
      </c>
      <c r="C132" s="26" t="s">
        <v>151</v>
      </c>
      <c r="D132" s="36">
        <f>SUM(D9:D131)</f>
        <v>28969.5</v>
      </c>
      <c r="E132" s="36">
        <f>SUM(E9:E131)</f>
        <v>1600.5</v>
      </c>
      <c r="F132" s="30"/>
      <c r="G132" s="30"/>
      <c r="H132" s="30">
        <f>SUM(H9:H131)</f>
        <v>15989.760000000002</v>
      </c>
      <c r="IL132"/>
      <c r="IM132"/>
      <c r="IN132"/>
      <c r="IO132"/>
      <c r="IP132"/>
      <c r="IQ132"/>
      <c r="IR132"/>
      <c r="IS132"/>
      <c r="IT132"/>
      <c r="IU132"/>
      <c r="IV132"/>
    </row>
  </sheetData>
  <sheetProtection selectLockedCells="1" selectUnlockedCells="1"/>
  <mergeCells count="4">
    <mergeCell ref="B3:H3"/>
    <mergeCell ref="B4:H4"/>
    <mergeCell ref="B5:H5"/>
    <mergeCell ref="B6:H6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Nekto</cp:lastModifiedBy>
  <dcterms:created xsi:type="dcterms:W3CDTF">2012-05-26T13:10:43Z</dcterms:created>
  <dcterms:modified xsi:type="dcterms:W3CDTF">2012-05-26T13:35:46Z</dcterms:modified>
  <cp:category/>
  <cp:version/>
  <cp:contentType/>
  <cp:contentStatus/>
</cp:coreProperties>
</file>