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120" activeTab="0"/>
  </bookViews>
  <sheets>
    <sheet name="План" sheetId="1" r:id="rId1"/>
    <sheet name="Слова" sheetId="2" r:id="rId2"/>
  </sheets>
  <definedNames/>
  <calcPr fullCalcOnLoad="1"/>
</workbook>
</file>

<file path=xl/sharedStrings.xml><?xml version="1.0" encoding="utf-8"?>
<sst xmlns="http://schemas.openxmlformats.org/spreadsheetml/2006/main" count="564" uniqueCount="318">
  <si>
    <t>План рекламной кампании на Яндекс.Директе</t>
  </si>
  <si>
    <t>срок кампании: 1 месяц</t>
  </si>
  <si>
    <t>Регионы показа: Россия</t>
  </si>
  <si>
    <t>Места размещения рекламных материалов**</t>
  </si>
  <si>
    <t>Рекламный носитель</t>
  </si>
  <si>
    <t>Время размещения</t>
  </si>
  <si>
    <t>Показы рекламных материалов (прогноз)</t>
  </si>
  <si>
    <t>всего</t>
  </si>
  <si>
    <t>Переходы</t>
  </si>
  <si>
    <t>Средняя цена за клик, у.е. (с учетом НДС)
1 у.е. = 30 руб.</t>
  </si>
  <si>
    <t>Стоимость за кампанию***, руб. (с учетом НДС)</t>
  </si>
  <si>
    <t>Директ</t>
  </si>
  <si>
    <t>По словам*</t>
  </si>
  <si>
    <t>текстовый блок 33+75 символов</t>
  </si>
  <si>
    <t>по мере расхода бюджета, примерно месяц</t>
  </si>
  <si>
    <t>спецразмещения</t>
  </si>
  <si>
    <t>1-го места</t>
  </si>
  <si>
    <t>гарантированных показов</t>
  </si>
  <si>
    <t>Средние цены за клик указаны по состоянию на 13.11.2010 и могут быть изменены без предварительного уведомления.</t>
  </si>
  <si>
    <t xml:space="preserve">*    Реклама будет показываться только тогда, когда в запросе пользователя будут присутствовать указанные рекламодателем слова или словосочетания.
Предварительный список рекомендуемых ключевых фраз для показа рекламы можно посмотреть на странице "Слова" данного плана.
</t>
  </si>
  <si>
    <t>**   Объявления, размещенные через Яндекс.Директ, могут быть показаны на всех страницах выдачи результатов поиска Яндекса по выбранному вами запросу, а также на страницах сайтов-участников Рекламной сети Яндекса, на страницах результатов поиска по Каталогу Яндекса, на страницах результатов поиска по Яндекс.Адресам и по Блогам, на страницах просмотра всех объявлений Яндекс.Директа по ключевым словам.</t>
  </si>
  <si>
    <t>***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</si>
  <si>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>(Предложение слов)</t>
  </si>
  <si>
    <t>Срок кампании 1 месяц</t>
  </si>
  <si>
    <t>Предложенные фразы</t>
  </si>
  <si>
    <t>Позиция</t>
  </si>
  <si>
    <t>Количество показов в месяц* (прогноз)</t>
  </si>
  <si>
    <t>Примерное количество переходов в месяц (по спецразмещению)*</t>
  </si>
  <si>
    <t>Примерное количество переходов в месяц (по 1-му месту)*</t>
  </si>
  <si>
    <t>Примерное количество переходов в месяц (по гарантии)*</t>
  </si>
  <si>
    <t>Прогноз CTR (по спецразмещению)</t>
  </si>
  <si>
    <t>Прогноз CTR (по 1-му месту)</t>
  </si>
  <si>
    <t>Прогноз CTR (по гарантии)</t>
  </si>
  <si>
    <t>Примерная цена клика (по спецразмещению), у.е. **</t>
  </si>
  <si>
    <t>Примерная цена клика (по 1-му месту), у.е. **</t>
  </si>
  <si>
    <t>Примерная цена клика (по гарантии), у.е. **</t>
  </si>
  <si>
    <t>Примерный бюджет, руб. (по спецразмещению)</t>
  </si>
  <si>
    <t>Примерный бюджет, руб. (по 1-му месту)</t>
  </si>
  <si>
    <t>Примерный бюджет, руб. (по гарантии)</t>
  </si>
  <si>
    <t>Старинное оружие коллекционерам!</t>
  </si>
  <si>
    <t>#Продажа антикварного холодного оружия# всех видов! Отличное вложение средств</t>
  </si>
  <si>
    <t>Антикварное оружие -третьего -рейха -ввоз -покупать -продажа -салон -холодное -магазин -огнестрельный</t>
  </si>
  <si>
    <t>гарантия</t>
  </si>
  <si>
    <t>Антикварное холодное оружие -покупать -продажа</t>
  </si>
  <si>
    <t>Древнее огнестрельное оружие</t>
  </si>
  <si>
    <t>Древнее оружие -человека -руси -египта -рима -мира -греции -картинки -славян -индии -египтян -русский -огнестрельный</t>
  </si>
  <si>
    <t>Древнее русское оружие</t>
  </si>
  <si>
    <t>Коллекционное оружие -огнестрельное -покупать -продажа</t>
  </si>
  <si>
    <t>Магазин антикварного оружия</t>
  </si>
  <si>
    <t>Оружие 16 века</t>
  </si>
  <si>
    <t>Оружие 17 века</t>
  </si>
  <si>
    <t>Оружие 18 века</t>
  </si>
  <si>
    <t>Оружие 19 века</t>
  </si>
  <si>
    <t>Продажа антикварного оружия -холодное</t>
  </si>
  <si>
    <t>Продажа антикварного холодного оружия</t>
  </si>
  <si>
    <t>Продажа коллекционного оружия</t>
  </si>
  <si>
    <t>Салон антикварного оружия</t>
  </si>
  <si>
    <t>Старинное оружие -купля</t>
  </si>
  <si>
    <t>Рубрика: Отдых / Хобби / Коллекционирование / Антиквариат</t>
  </si>
  <si>
    <t>1-ое место</t>
  </si>
  <si>
    <t>Рубрика: Отдых / Хобби / Коллекционирование</t>
  </si>
  <si>
    <t>#Магазин средневекового оружия#.</t>
  </si>
  <si>
    <t>Сабли, палаши, секиры, мечи Европы времен средневековья. Цены Вас удивят!</t>
  </si>
  <si>
    <t>Магазин средневекового оружия</t>
  </si>
  <si>
    <t>Оружие средних веков</t>
  </si>
  <si>
    <t>Продажа средневекового оружия</t>
  </si>
  <si>
    <t>Средневековое оружие -руси -холодное -покупать -магазин -продажа</t>
  </si>
  <si>
    <t>Средневековое холодное оружие</t>
  </si>
  <si>
    <t>Средневековое клинковое оружие</t>
  </si>
  <si>
    <t>#Двуручные русские мечи#. Цены Вас приятно удивят! Антикварный салон "Эспада"</t>
  </si>
  <si>
    <t>Австрийские мечи</t>
  </si>
  <si>
    <t>Английские сабли</t>
  </si>
  <si>
    <t>Английские шпаги</t>
  </si>
  <si>
    <t>Антикварные рапиры</t>
  </si>
  <si>
    <t>Антикварные шпаги</t>
  </si>
  <si>
    <t>Боевые рапиры</t>
  </si>
  <si>
    <t>Боевые шпаги</t>
  </si>
  <si>
    <t>Двуручные русские мечи</t>
  </si>
  <si>
    <t>Испанские шпаги</t>
  </si>
  <si>
    <t>Клинки и шпаги</t>
  </si>
  <si>
    <t>Магазин рапир</t>
  </si>
  <si>
    <t>Магазин шпаг</t>
  </si>
  <si>
    <t>Мечи викингов</t>
  </si>
  <si>
    <t>Мечи и сабли</t>
  </si>
  <si>
    <t>Мечи-бастарды</t>
  </si>
  <si>
    <t>Немецкие сабли</t>
  </si>
  <si>
    <t>Оружие. Стилеты</t>
  </si>
  <si>
    <t>Палаши -курсантский -воин -индийский -покупать</t>
  </si>
  <si>
    <t>Пехотные шпаги</t>
  </si>
  <si>
    <t>Пиратские сабли</t>
  </si>
  <si>
    <t>Продажа мечей</t>
  </si>
  <si>
    <t>Продажа сабель</t>
  </si>
  <si>
    <t>Продажа шпаг</t>
  </si>
  <si>
    <t>Рапиры и шпаги</t>
  </si>
  <si>
    <t>Сабли пиратов</t>
  </si>
  <si>
    <t>Сабли янычар</t>
  </si>
  <si>
    <t>Сабля-дюсак</t>
  </si>
  <si>
    <t>Средневековые мечи</t>
  </si>
  <si>
    <t>Средневековые шпаги</t>
  </si>
  <si>
    <t>Французские сабли</t>
  </si>
  <si>
    <t>Французские шпаги</t>
  </si>
  <si>
    <t>Шпаги и мечи</t>
  </si>
  <si>
    <t>Шпаги и ножи</t>
  </si>
  <si>
    <t>Антикварное древковое оружие.</t>
  </si>
  <si>
    <t>В продаже средневековые #боевые секиры#. Антикварный салон "Эспада".</t>
  </si>
  <si>
    <t>алебарды -ирмака -ищет -клятвохранитель -предводителя -следопытов -готика -3 -гимн -где -крыс -покупать</t>
  </si>
  <si>
    <t>боевые секиры</t>
  </si>
  <si>
    <t>спецразмещение</t>
  </si>
  <si>
    <t>протазаны -яков -режиссер -аэлита -сергей</t>
  </si>
  <si>
    <t>Старинные арбалеты 16, 17 век.</t>
  </si>
  <si>
    <t>Интересуетесь #средневековыми арбалетами#? Загляните к нам в салон "Эспада"!</t>
  </si>
  <si>
    <t>деревянными арбалетами</t>
  </si>
  <si>
    <t>древними арбалетами</t>
  </si>
  <si>
    <t>магазином арбалетов</t>
  </si>
  <si>
    <t>покупкой арбалета</t>
  </si>
  <si>
    <t>продажей арбалетов</t>
  </si>
  <si>
    <t>средневековыми арбалетами</t>
  </si>
  <si>
    <t>старинными арбалетами</t>
  </si>
  <si>
    <t>Антикварное холодное оружие.</t>
  </si>
  <si>
    <t>#Холодное клинковое оружие# различных веков. Антикварный салон "Эспада".</t>
  </si>
  <si>
    <t>Абордажные сабли</t>
  </si>
  <si>
    <t>Антикварные клинки</t>
  </si>
  <si>
    <t>Антикварные мечи</t>
  </si>
  <si>
    <t>Антикварные сабли</t>
  </si>
  <si>
    <t>Боевые сабли</t>
  </si>
  <si>
    <t>Гусарские сабли</t>
  </si>
  <si>
    <t>Дамасские клинки</t>
  </si>
  <si>
    <t>Европейские сабли</t>
  </si>
  <si>
    <t>Казацкие сабли</t>
  </si>
  <si>
    <t>Казачьи сабли</t>
  </si>
  <si>
    <t>Клинковое оружие -холодное -музей</t>
  </si>
  <si>
    <t>Морские сабли</t>
  </si>
  <si>
    <t>Оружие с клинком -сканворд</t>
  </si>
  <si>
    <t>Оружие. Сабли -холодное</t>
  </si>
  <si>
    <t>Офицерские сабли</t>
  </si>
  <si>
    <t>Русские сабли</t>
  </si>
  <si>
    <t>Сабли и шашки</t>
  </si>
  <si>
    <t>Сабли из Европы</t>
  </si>
  <si>
    <t>Сабли. Ножи и мечи</t>
  </si>
  <si>
    <t>Холодное клинковое оружие</t>
  </si>
  <si>
    <t>Холодное оружие. Сабли</t>
  </si>
  <si>
    <t>Антикварные ружья, пистолеты и пр</t>
  </si>
  <si>
    <t>#Старинное ручное огнестрельное оружие#. Антикварный салон "Эспада".</t>
  </si>
  <si>
    <t>Антикварное огнестрельное оружие</t>
  </si>
  <si>
    <t>Коллекционное огнестрельное оружие</t>
  </si>
  <si>
    <t>Огнестрельное оружие 16 века</t>
  </si>
  <si>
    <t>Огнестрельное оружие 17 века</t>
  </si>
  <si>
    <t>Огнестрельное оружие 18 века</t>
  </si>
  <si>
    <t>Огнестрельное оружие 19 века</t>
  </si>
  <si>
    <t>Старинное огнестрельное оружие -ручной</t>
  </si>
  <si>
    <t>Старинное ручное огнестрельное оружие</t>
  </si>
  <si>
    <t>Сувенирное огнестрельное оружие</t>
  </si>
  <si>
    <t>Старинное огнестрельное оружие</t>
  </si>
  <si>
    <t>#Охотничьи ружья 19 века#. Цены Вас приятно удивят! Антикварный салон Эспада.</t>
  </si>
  <si>
    <t>Английские револьверы</t>
  </si>
  <si>
    <t>Антикварные пистолеты</t>
  </si>
  <si>
    <t>Антикварные револьверы</t>
  </si>
  <si>
    <t>Антикварные ружья</t>
  </si>
  <si>
    <t>Древние пистолеты</t>
  </si>
  <si>
    <t>Дуэльные пистолеты</t>
  </si>
  <si>
    <t>Капсульные пистолеты</t>
  </si>
  <si>
    <t>Колесцовые пистолеты</t>
  </si>
  <si>
    <t>Кремневые пистолеты</t>
  </si>
  <si>
    <t>Кремневые ружья</t>
  </si>
  <si>
    <t>Крепостные ружья</t>
  </si>
  <si>
    <t>Охотничьи ружья 19 века</t>
  </si>
  <si>
    <t>Пистолеты 17 века</t>
  </si>
  <si>
    <t>Пистолеты 18 века</t>
  </si>
  <si>
    <t>Пистолеты 19 века</t>
  </si>
  <si>
    <t>Пистолеты 20 века</t>
  </si>
  <si>
    <t>Пистолеты 21 века</t>
  </si>
  <si>
    <t>Пистолеты из Франции</t>
  </si>
  <si>
    <t>Пистолеты-карабины</t>
  </si>
  <si>
    <t>Револьверы 19 века</t>
  </si>
  <si>
    <t>Револьверы из Европы</t>
  </si>
  <si>
    <t>Ружья 18 века</t>
  </si>
  <si>
    <t>Ружья 19 века -охотничий</t>
  </si>
  <si>
    <t>Старинные пистолеты</t>
  </si>
  <si>
    <t>Старинные револьверы</t>
  </si>
  <si>
    <t>Старинные ружья</t>
  </si>
  <si>
    <t>Тромблоны</t>
  </si>
  <si>
    <t>Трость-пистолет</t>
  </si>
  <si>
    <t>Шпилечные револьверы</t>
  </si>
  <si>
    <t>Холодное и огнестрельное оружие любого века. Отличное вложение средств!</t>
  </si>
  <si>
    <t>мечи века</t>
  </si>
  <si>
    <t>оружие века -среднее -18 -19 -16 -17</t>
  </si>
  <si>
    <t>пистолеты века -21 -18 -19 -17 -20</t>
  </si>
  <si>
    <t>рапиры века</t>
  </si>
  <si>
    <t>револьвер века -19</t>
  </si>
  <si>
    <t>ружья века -18 -19</t>
  </si>
  <si>
    <t>сабли века</t>
  </si>
  <si>
    <t>шпаги века</t>
  </si>
  <si>
    <t>Хотите #купить средневековое оружие#? Отличный подарок или вложение средств!</t>
  </si>
  <si>
    <t>купить антикварное оружие -холодное</t>
  </si>
  <si>
    <t>купить коллекционное оружие</t>
  </si>
  <si>
    <t>купить огнестрельное оружие</t>
  </si>
  <si>
    <t>купить средневековое оружие</t>
  </si>
  <si>
    <t>купить старинное оружие</t>
  </si>
  <si>
    <t>Старинное оружие от арбалета до сабли и револьвера! Салон "Эспада".</t>
  </si>
  <si>
    <t>арбалет цена</t>
  </si>
  <si>
    <t>сабля цена</t>
  </si>
  <si>
    <t>стоимость арбалета</t>
  </si>
  <si>
    <t>#Доспехи средневекового рыцаря#</t>
  </si>
  <si>
    <t>Доспехи, униформа, милитария, оружие в антикварном салоне "Эспада".</t>
  </si>
  <si>
    <t>Антикварные доспехи</t>
  </si>
  <si>
    <t>Антикварные шлемы</t>
  </si>
  <si>
    <t>Боевые доспехи</t>
  </si>
  <si>
    <t>Доспехи и латы</t>
  </si>
  <si>
    <t>Доспехи и оружие</t>
  </si>
  <si>
    <t>Доспехи и шлемы</t>
  </si>
  <si>
    <t>Доспехи рыцарей -покупать -средневековый</t>
  </si>
  <si>
    <t>Доспехи средневекового рыцаря</t>
  </si>
  <si>
    <t>Доспехи средневековья</t>
  </si>
  <si>
    <t>Доспехи средних веков</t>
  </si>
  <si>
    <t>Доспехи. Кольчуга</t>
  </si>
  <si>
    <t>Древние доспехи</t>
  </si>
  <si>
    <t>Латные доспехи</t>
  </si>
  <si>
    <t>Магазин доспехов</t>
  </si>
  <si>
    <t>Металлические доспехи</t>
  </si>
  <si>
    <t>Мечи и доспехи</t>
  </si>
  <si>
    <t>Продажа доспехов</t>
  </si>
  <si>
    <t>Продаём доспехи</t>
  </si>
  <si>
    <t>Рыцарская амуниция</t>
  </si>
  <si>
    <t>Рыцарские доспехи -купля -покупать</t>
  </si>
  <si>
    <t>Рыцарские шлемы</t>
  </si>
  <si>
    <t>Рыцарское снаряжение</t>
  </si>
  <si>
    <t>Средневековые доспехи -рыцарь</t>
  </si>
  <si>
    <t>Старинные доспехи</t>
  </si>
  <si>
    <t>Старинные шлемы</t>
  </si>
  <si>
    <t>Шлем-морион</t>
  </si>
  <si>
    <t>Шлемы для рыцаря</t>
  </si>
  <si>
    <t>Старинное оружие и доспехи.</t>
  </si>
  <si>
    <t>Доспехи различных стран и эпох в антикварном салоне "Эспада". Хорошие цены.</t>
  </si>
  <si>
    <t>доспехи стоимость</t>
  </si>
  <si>
    <t>доспехи цена</t>
  </si>
  <si>
    <t>Хотите #купить рыцарские доспехи#?</t>
  </si>
  <si>
    <t>купить доспехи -рыцарь -рыцарский</t>
  </si>
  <si>
    <t>купить доспехи рыцаря</t>
  </si>
  <si>
    <t>купить рыцарские доспехи</t>
  </si>
  <si>
    <t>Средневековое клинковое оружие.</t>
  </si>
  <si>
    <t>Хотите #купить антикварное холодное оружие#? Антикварный салон "Эспада".</t>
  </si>
  <si>
    <t>купить алебарду</t>
  </si>
  <si>
    <t>купить антикварное холодное оружие</t>
  </si>
  <si>
    <t>купить двуручный меч</t>
  </si>
  <si>
    <t>купить клинок</t>
  </si>
  <si>
    <t>купить меч -двуручный</t>
  </si>
  <si>
    <t>купить палаш</t>
  </si>
  <si>
    <t>купить рапиру</t>
  </si>
  <si>
    <t>купить саблю</t>
  </si>
  <si>
    <t>купить секиру</t>
  </si>
  <si>
    <t>купить шпагу</t>
  </si>
  <si>
    <t>Интересуетесь антикварными арбалетами? Загляните к нам в салон "Эспада"!</t>
  </si>
  <si>
    <t>арбалет купить -подводный -детский</t>
  </si>
  <si>
    <t>Средневековое #оружие. Моргенштерны#. Загляните к нам в салон "Эспада"!</t>
  </si>
  <si>
    <t>оружие. Моргенштерны</t>
  </si>
  <si>
    <t>оружие. Секиры</t>
  </si>
  <si>
    <t>Старинное огнестрельное оружие.</t>
  </si>
  <si>
    <t>Антикварные ружья, мушкеты, пистолеты, револьверы и пр. Салон "Эспада".</t>
  </si>
  <si>
    <t>арабское ручное огнестрельное оружие</t>
  </si>
  <si>
    <t>боевое огнестрельное оружие</t>
  </si>
  <si>
    <t>военное огнестрельное оружие</t>
  </si>
  <si>
    <t>длинноствольное оружие</t>
  </si>
  <si>
    <t>короткоствольное огнестрельное оружие</t>
  </si>
  <si>
    <t>краткоствольное оружие</t>
  </si>
  <si>
    <t>магазин огнестрельного оружия</t>
  </si>
  <si>
    <t>миниатюрное огнестрельное оружие</t>
  </si>
  <si>
    <t>необычное огнестрельное оружие</t>
  </si>
  <si>
    <t>огнестрельное бесствольное оружие</t>
  </si>
  <si>
    <t>огнестрельное оружие немецкое</t>
  </si>
  <si>
    <t>огнестрельное оружие пистолеты</t>
  </si>
  <si>
    <t>продажа огнестрельного оружия</t>
  </si>
  <si>
    <t>русское огнестрельное оружие</t>
  </si>
  <si>
    <t>сайт огнестрельного оружия</t>
  </si>
  <si>
    <t>Антикварные #арбалеты-самострелы#. Загляните к нам в салон "Эспада"!</t>
  </si>
  <si>
    <t>арбалеты и луки -стрельба -сделать -охота -изготовление -спортивные</t>
  </si>
  <si>
    <t>арбалеты и пистолеты -самодельный</t>
  </si>
  <si>
    <t>арбалеты-самострелы</t>
  </si>
  <si>
    <t>арбалеты. Оружие</t>
  </si>
  <si>
    <t>боевые арбалеты</t>
  </si>
  <si>
    <t>ружья и арбалеты -подводное -руками -охоты</t>
  </si>
  <si>
    <t>ручные арбалеты</t>
  </si>
  <si>
    <t>Антикварный салон "Эспада"</t>
  </si>
  <si>
    <t>#Оригинальные подарки ко Дню рождения#. Старинное оружие, мебель, антиквариат</t>
  </si>
  <si>
    <t>Магазин оригинальных подарков</t>
  </si>
  <si>
    <t>Необычные подарки для мужчин</t>
  </si>
  <si>
    <t>Необычные подарки на День Рождения</t>
  </si>
  <si>
    <t>Необычный подарок любимому</t>
  </si>
  <si>
    <t>Необычный подарок мужу</t>
  </si>
  <si>
    <t>Оригинальные и необычные подарки</t>
  </si>
  <si>
    <t>Оригинальные подарки для мужчин</t>
  </si>
  <si>
    <t>Оригинальные подарки ко Дню рождения</t>
  </si>
  <si>
    <t>Оригинальные подарки на Новый Год</t>
  </si>
  <si>
    <t>Оригинальный подарок другу</t>
  </si>
  <si>
    <t>Оригинальный подарок любимому</t>
  </si>
  <si>
    <t>Оригинальный подарок мужу</t>
  </si>
  <si>
    <t>Оригинальный подарок парню</t>
  </si>
  <si>
    <t>Подарок начальнику -женщине</t>
  </si>
  <si>
    <t>Думаете, что подарить другу?</t>
  </si>
  <si>
    <t>#Револьвер в подарок#. Для настоящих мужчин! Загляните к нам в салон "Эспада"</t>
  </si>
  <si>
    <t>Арбалет в подарок</t>
  </si>
  <si>
    <t>Меч в подарок</t>
  </si>
  <si>
    <t>Оружие в подарок -коллекционер</t>
  </si>
  <si>
    <t>Пистолет в подарок</t>
  </si>
  <si>
    <t>Револьвер в подарок</t>
  </si>
  <si>
    <t>Сабля в подарок</t>
  </si>
  <si>
    <t>Шпага в подарок</t>
  </si>
  <si>
    <t>Ищете подарок со вкусом?</t>
  </si>
  <si>
    <t>Загляните к нам в салон "Эспада"! #Антиквариат в подарок#. Для ценителей!</t>
  </si>
  <si>
    <t>Антиквариат в подарок</t>
  </si>
  <si>
    <t>Антикварные подарки</t>
  </si>
  <si>
    <t>Итого с учетом выбранных позиций***</t>
  </si>
  <si>
    <t xml:space="preserve">       Средние цены за клик указаны по состоянию на 13.11.2010 и могут быть изменены без предварительного уведомления.</t>
  </si>
  <si>
    <t>*      Число показов и переходов указано по данным за предыдущий месяц.</t>
  </si>
  <si>
    <t>**     1 у.е. = 30 руб.</t>
  </si>
  <si>
    <t>***    Имейте в виду, что реальный бюджет может отличаться от прогнозируемого, т.к. он подсчитан на основе анализа ставок конкурентов и CTR их кампаний, а эти параметры могут изменяться в процессе работы вашей рекламной кампании. Кроме этого, в прогнозе бюджета не учитываются показы объявлений на сайтах-участниках Рекламной сети Яндекса и настройки временного таргетинга.</t>
  </si>
  <si>
    <t xml:space="preserve">       Реклама по слову (или словосочетанию) будет показываться во всех и только в тех случаях, когда в запросе присутствует это слово (или словосочетание).Так, реклама по слову "мебель" будет показана и тому, кто спросил "мебель", и тому, кто спросил "каталог мебели".</t>
  </si>
  <si>
    <t xml:space="preserve">       "Минус-слова" используются для дополнительного уточнения слов (словосочетаний). Так, реклама по условию "шкаф -жарочный" будет показана по запросам "продажа шкафов", "шкаф-купе", но не будет показана по запросу "жарочный шкаф".</t>
  </si>
  <si>
    <t xml:space="preserve">       В случае, если цена за клик окажется недостаточной для входа в гарантированные показы, реальное количество показов и бюджет по соответствующим словам (словосочетаниям) может оказаться существенно меньше прогнозируемого.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</si>
</sst>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0.0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2" fontId="7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/>
    </xf>
    <xf numFmtId="0" fontId="1" fillId="0" borderId="18" xfId="0" applyFont="1" applyBorder="1" applyAlignment="1">
      <alignment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1E1E1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373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9.7109375" style="0" customWidth="1"/>
    <col min="3" max="4" width="13.7109375" style="0" customWidth="1"/>
    <col min="5" max="5" width="32.7109375" style="0" customWidth="1"/>
    <col min="6" max="6" width="10.7109375" style="0" customWidth="1"/>
    <col min="7" max="7" width="7.7109375" style="0" customWidth="1"/>
    <col min="8" max="8" width="10.7109375" style="0" customWidth="1"/>
    <col min="9" max="9" width="12.7109375" style="0" customWidth="1"/>
  </cols>
  <sheetData>
    <row r="1" ht="64.5" customHeight="1"/>
    <row r="2" spans="1:9" ht="19.5" customHeight="1">
      <c r="A2" s="17" t="s">
        <v>0</v>
      </c>
      <c r="B2" s="18"/>
      <c r="C2" s="18"/>
      <c r="D2" s="18"/>
      <c r="E2" s="18"/>
      <c r="F2" s="18"/>
      <c r="G2" s="18"/>
      <c r="H2" s="18"/>
      <c r="I2" s="3"/>
    </row>
    <row r="3" spans="1:9" ht="19.5" customHeight="1">
      <c r="A3" s="19" t="s">
        <v>1</v>
      </c>
      <c r="B3" s="20"/>
      <c r="C3" s="20"/>
      <c r="D3" s="20"/>
      <c r="E3" s="20"/>
      <c r="F3" s="20"/>
      <c r="G3" s="20"/>
      <c r="H3" s="20"/>
      <c r="I3" s="4"/>
    </row>
    <row r="4" spans="1:9" ht="13.5" customHeight="1">
      <c r="A4" s="21" t="s">
        <v>2</v>
      </c>
      <c r="B4" s="20"/>
      <c r="C4" s="20"/>
      <c r="D4" s="20"/>
      <c r="E4" s="20"/>
      <c r="F4" s="20"/>
      <c r="G4" s="20"/>
      <c r="H4" s="20"/>
      <c r="I4" s="22"/>
    </row>
    <row r="5" spans="1:9" ht="42.75" customHeight="1">
      <c r="A5" s="23" t="s">
        <v>3</v>
      </c>
      <c r="B5" s="24"/>
      <c r="C5" s="24" t="s">
        <v>4</v>
      </c>
      <c r="D5" s="24" t="s">
        <v>5</v>
      </c>
      <c r="E5" s="1" t="s">
        <v>6</v>
      </c>
      <c r="F5" s="24" t="s">
        <v>8</v>
      </c>
      <c r="G5" s="24" t="s">
        <v>9</v>
      </c>
      <c r="H5" s="24"/>
      <c r="I5" s="25" t="s">
        <v>10</v>
      </c>
    </row>
    <row r="6" spans="1:9" ht="24.75" customHeight="1">
      <c r="A6" s="23"/>
      <c r="B6" s="24"/>
      <c r="C6" s="24"/>
      <c r="D6" s="24"/>
      <c r="E6" s="1" t="s">
        <v>7</v>
      </c>
      <c r="F6" s="24"/>
      <c r="G6" s="24"/>
      <c r="H6" s="24"/>
      <c r="I6" s="25"/>
    </row>
    <row r="7" spans="1:9" ht="33" customHeight="1">
      <c r="A7" s="8" t="s">
        <v>11</v>
      </c>
      <c r="B7" s="7" t="s">
        <v>12</v>
      </c>
      <c r="C7" s="7" t="s">
        <v>13</v>
      </c>
      <c r="D7" s="7" t="s">
        <v>14</v>
      </c>
      <c r="E7" s="5">
        <f>Слова!C282</f>
        <v>110975</v>
      </c>
      <c r="F7" s="5">
        <f>Слова!D282</f>
        <v>15896</v>
      </c>
      <c r="G7" s="6">
        <f>IF(План!F7&lt;&gt;0,I7/F7/30,"-")</f>
        <v>0.5827862355309511</v>
      </c>
      <c r="H7" s="5" t="s">
        <v>15</v>
      </c>
      <c r="I7" s="9">
        <f>Слова!M282</f>
        <v>277919.0999999999</v>
      </c>
    </row>
    <row r="8" spans="1:9" ht="33" customHeight="1">
      <c r="A8" s="8" t="s">
        <v>11</v>
      </c>
      <c r="B8" s="7" t="s">
        <v>12</v>
      </c>
      <c r="C8" s="7" t="s">
        <v>13</v>
      </c>
      <c r="D8" s="7" t="s">
        <v>14</v>
      </c>
      <c r="E8" s="5">
        <f>Слова!C282</f>
        <v>110975</v>
      </c>
      <c r="F8" s="5">
        <f>Слова!E282</f>
        <v>1884</v>
      </c>
      <c r="G8" s="6">
        <f>IF(План!F8&lt;&gt;0,I8/F8/30,"-")</f>
        <v>0.4830838641188959</v>
      </c>
      <c r="H8" s="5" t="s">
        <v>16</v>
      </c>
      <c r="I8" s="9">
        <f>Слова!N282</f>
        <v>27303.899999999998</v>
      </c>
    </row>
    <row r="9" spans="1:9" ht="33" customHeight="1">
      <c r="A9" s="8" t="s">
        <v>11</v>
      </c>
      <c r="B9" s="7" t="s">
        <v>12</v>
      </c>
      <c r="C9" s="7" t="s">
        <v>13</v>
      </c>
      <c r="D9" s="7" t="s">
        <v>14</v>
      </c>
      <c r="E9" s="5">
        <f>Слова!C282</f>
        <v>110975</v>
      </c>
      <c r="F9" s="5">
        <f>Слова!F282</f>
        <v>1726</v>
      </c>
      <c r="G9" s="6">
        <f>IF(План!F9&lt;&gt;0,I9/F9/30,"-")</f>
        <v>0.2657705677867902</v>
      </c>
      <c r="H9" s="5" t="s">
        <v>17</v>
      </c>
      <c r="I9" s="9">
        <f>Слова!O282</f>
        <v>13761.599999999997</v>
      </c>
    </row>
    <row r="10" ht="33" customHeight="1"/>
    <row r="11" spans="1:9" ht="16.5" customHeight="1">
      <c r="A11" s="26" t="s">
        <v>18</v>
      </c>
      <c r="B11" s="20"/>
      <c r="C11" s="20"/>
      <c r="D11" s="20"/>
      <c r="E11" s="20"/>
      <c r="F11" s="20"/>
      <c r="G11" s="20"/>
      <c r="H11" s="20"/>
      <c r="I11" s="20"/>
    </row>
    <row r="12" spans="1:9" ht="22.5" customHeight="1">
      <c r="A12" s="27" t="s">
        <v>19</v>
      </c>
      <c r="B12" s="20"/>
      <c r="C12" s="20"/>
      <c r="D12" s="20"/>
      <c r="E12" s="20"/>
      <c r="F12" s="20"/>
      <c r="G12" s="20"/>
      <c r="H12" s="20"/>
      <c r="I12" s="20"/>
    </row>
    <row r="13" spans="1:9" ht="37.5" customHeight="1">
      <c r="A13" s="27" t="s">
        <v>20</v>
      </c>
      <c r="B13" s="20"/>
      <c r="C13" s="20"/>
      <c r="D13" s="20"/>
      <c r="E13" s="20"/>
      <c r="F13" s="20"/>
      <c r="G13" s="20"/>
      <c r="H13" s="20"/>
      <c r="I13" s="20"/>
    </row>
    <row r="14" spans="1:9" ht="37.5" customHeight="1">
      <c r="A14" s="27" t="s">
        <v>21</v>
      </c>
      <c r="B14" s="20"/>
      <c r="C14" s="20"/>
      <c r="D14" s="20"/>
      <c r="E14" s="20"/>
      <c r="F14" s="20"/>
      <c r="G14" s="20"/>
      <c r="H14" s="20"/>
      <c r="I14" s="20"/>
    </row>
  </sheetData>
  <sheetProtection/>
  <mergeCells count="13">
    <mergeCell ref="A11:I11"/>
    <mergeCell ref="A12:I12"/>
    <mergeCell ref="A13:I13"/>
    <mergeCell ref="A14:I14"/>
    <mergeCell ref="A2:H2"/>
    <mergeCell ref="A3:H3"/>
    <mergeCell ref="A4:I4"/>
    <mergeCell ref="A5:B6"/>
    <mergeCell ref="C5:C6"/>
    <mergeCell ref="D5:D6"/>
    <mergeCell ref="F5:F6"/>
    <mergeCell ref="G5:H6"/>
    <mergeCell ref="I5:I6"/>
  </mergeCells>
  <printOptions/>
  <pageMargins left="0.75" right="0.75" top="1" bottom="1" header="0.5" footer="0.5"/>
  <pageSetup fitToHeight="0" fitToWidth="0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2:O2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2" width="0.13671875" style="0" customWidth="1"/>
    <col min="3" max="20" width="12.7109375" style="0" customWidth="1"/>
  </cols>
  <sheetData>
    <row r="1" ht="64.5" customHeight="1"/>
    <row r="2" spans="1:15" ht="19.5" customHeight="1">
      <c r="A2" s="2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8" customHeight="1">
      <c r="A3" s="29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2"/>
    </row>
    <row r="4" spans="1:15" ht="18" customHeight="1">
      <c r="A4" s="3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2"/>
      <c r="O4" s="22"/>
    </row>
    <row r="5" spans="1:15" ht="76.5" customHeight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</row>
    <row r="6" spans="1:9" ht="12.75">
      <c r="A6" s="31" t="s">
        <v>39</v>
      </c>
      <c r="B6" s="20"/>
      <c r="C6" s="20"/>
      <c r="D6" s="20"/>
      <c r="E6" s="20"/>
      <c r="F6" s="20"/>
      <c r="G6" s="20"/>
      <c r="H6" s="20"/>
      <c r="I6" s="20"/>
    </row>
    <row r="7" spans="1:9" ht="12.75">
      <c r="A7" s="31" t="s">
        <v>40</v>
      </c>
      <c r="B7" s="20"/>
      <c r="C7" s="20"/>
      <c r="D7" s="20"/>
      <c r="E7" s="20"/>
      <c r="F7" s="20"/>
      <c r="G7" s="20"/>
      <c r="H7" s="20"/>
      <c r="I7" s="20"/>
    </row>
    <row r="8" spans="1:15" ht="12.75">
      <c r="A8" s="11" t="s">
        <v>41</v>
      </c>
      <c r="B8" s="11" t="s">
        <v>42</v>
      </c>
      <c r="C8" s="10">
        <v>1819</v>
      </c>
      <c r="D8" s="10">
        <v>321</v>
      </c>
      <c r="E8" s="10">
        <v>19</v>
      </c>
      <c r="F8" s="10">
        <v>17</v>
      </c>
      <c r="G8" s="12">
        <v>17.647058823529413</v>
      </c>
      <c r="H8" s="12">
        <v>1.0280373831775702</v>
      </c>
      <c r="I8" s="12">
        <v>0.9345794392523364</v>
      </c>
      <c r="J8" s="12">
        <v>0.34</v>
      </c>
      <c r="K8" s="12">
        <v>0.16</v>
      </c>
      <c r="L8" s="12">
        <v>0.01</v>
      </c>
      <c r="M8" s="12">
        <f aca="true" t="shared" si="0" ref="M8:M25">D8*J8*30</f>
        <v>3274.2000000000003</v>
      </c>
      <c r="N8" s="12">
        <f aca="true" t="shared" si="1" ref="N8:N25">E8*K8*30</f>
        <v>91.2</v>
      </c>
      <c r="O8" s="12">
        <f aca="true" t="shared" si="2" ref="O8:O25">F8*L8*30</f>
        <v>5.1000000000000005</v>
      </c>
    </row>
    <row r="9" spans="1:15" ht="12.75">
      <c r="A9" s="11" t="s">
        <v>43</v>
      </c>
      <c r="B9" s="11" t="s">
        <v>42</v>
      </c>
      <c r="C9" s="10">
        <v>692</v>
      </c>
      <c r="D9" s="10">
        <v>136</v>
      </c>
      <c r="E9" s="10">
        <v>9</v>
      </c>
      <c r="F9" s="10">
        <v>8</v>
      </c>
      <c r="G9" s="12">
        <v>19.653179190751445</v>
      </c>
      <c r="H9" s="12">
        <v>1.271676300578035</v>
      </c>
      <c r="I9" s="12">
        <v>1.1560693641618498</v>
      </c>
      <c r="J9" s="12">
        <v>0.3</v>
      </c>
      <c r="K9" s="12">
        <v>0.21</v>
      </c>
      <c r="L9" s="12">
        <v>0.02</v>
      </c>
      <c r="M9" s="12">
        <f t="shared" si="0"/>
        <v>1224</v>
      </c>
      <c r="N9" s="12">
        <f t="shared" si="1"/>
        <v>56.699999999999996</v>
      </c>
      <c r="O9" s="12">
        <f t="shared" si="2"/>
        <v>4.8</v>
      </c>
    </row>
    <row r="10" spans="1:15" ht="12.75">
      <c r="A10" s="11" t="s">
        <v>44</v>
      </c>
      <c r="B10" s="11" t="s">
        <v>42</v>
      </c>
      <c r="C10" s="10">
        <v>34</v>
      </c>
      <c r="D10" s="10">
        <v>6</v>
      </c>
      <c r="E10" s="10">
        <v>1</v>
      </c>
      <c r="F10" s="10">
        <v>1</v>
      </c>
      <c r="G10" s="12">
        <v>17.647058823529413</v>
      </c>
      <c r="H10" s="12">
        <v>3.2352941176470593</v>
      </c>
      <c r="I10" s="12">
        <v>2.9411764705882355</v>
      </c>
      <c r="J10" s="12">
        <v>0.34</v>
      </c>
      <c r="K10" s="12">
        <v>0.04</v>
      </c>
      <c r="L10" s="12">
        <v>0.04</v>
      </c>
      <c r="M10" s="12">
        <f t="shared" si="0"/>
        <v>61.2</v>
      </c>
      <c r="N10" s="12">
        <f t="shared" si="1"/>
        <v>1.2</v>
      </c>
      <c r="O10" s="12">
        <f t="shared" si="2"/>
        <v>1.2</v>
      </c>
    </row>
    <row r="11" spans="1:15" ht="12.75">
      <c r="A11" s="11" t="s">
        <v>45</v>
      </c>
      <c r="B11" s="11" t="s">
        <v>42</v>
      </c>
      <c r="C11" s="10">
        <v>1914</v>
      </c>
      <c r="D11" s="10">
        <v>334</v>
      </c>
      <c r="E11" s="10">
        <v>7</v>
      </c>
      <c r="F11" s="10">
        <v>6</v>
      </c>
      <c r="G11" s="12">
        <v>17.450365726227794</v>
      </c>
      <c r="H11" s="12">
        <v>0.34482758620689663</v>
      </c>
      <c r="I11" s="12">
        <v>0.31347962382445144</v>
      </c>
      <c r="J11" s="12">
        <v>0.35</v>
      </c>
      <c r="K11" s="12">
        <v>0.04</v>
      </c>
      <c r="L11" s="12">
        <v>0.04</v>
      </c>
      <c r="M11" s="12">
        <f t="shared" si="0"/>
        <v>3506.9999999999995</v>
      </c>
      <c r="N11" s="12">
        <f t="shared" si="1"/>
        <v>8.4</v>
      </c>
      <c r="O11" s="12">
        <f t="shared" si="2"/>
        <v>7.199999999999999</v>
      </c>
    </row>
    <row r="12" spans="1:15" ht="12.75">
      <c r="A12" s="11" t="s">
        <v>46</v>
      </c>
      <c r="B12" s="11" t="s">
        <v>42</v>
      </c>
      <c r="C12" s="10">
        <v>28</v>
      </c>
      <c r="D12" s="10">
        <v>5</v>
      </c>
      <c r="E12" s="10">
        <v>1</v>
      </c>
      <c r="F12" s="10">
        <v>1</v>
      </c>
      <c r="G12" s="12">
        <v>17.857142857142858</v>
      </c>
      <c r="H12" s="12">
        <v>3.9285714285714293</v>
      </c>
      <c r="I12" s="12">
        <v>3.5714285714285716</v>
      </c>
      <c r="J12" s="12">
        <v>0.38</v>
      </c>
      <c r="K12" s="12">
        <v>0.01</v>
      </c>
      <c r="L12" s="12">
        <v>0.01</v>
      </c>
      <c r="M12" s="12">
        <f t="shared" si="0"/>
        <v>57</v>
      </c>
      <c r="N12" s="12">
        <f t="shared" si="1"/>
        <v>0.3</v>
      </c>
      <c r="O12" s="12">
        <f t="shared" si="2"/>
        <v>0.3</v>
      </c>
    </row>
    <row r="13" spans="1:15" ht="12.75">
      <c r="A13" s="11" t="s">
        <v>47</v>
      </c>
      <c r="B13" s="11" t="s">
        <v>42</v>
      </c>
      <c r="C13" s="10">
        <v>739</v>
      </c>
      <c r="D13" s="10">
        <v>130</v>
      </c>
      <c r="E13" s="10">
        <v>8</v>
      </c>
      <c r="F13" s="10">
        <v>7</v>
      </c>
      <c r="G13" s="12">
        <v>17.591339648173207</v>
      </c>
      <c r="H13" s="12">
        <v>1.0419485791610286</v>
      </c>
      <c r="I13" s="12">
        <v>0.9472259810554804</v>
      </c>
      <c r="J13" s="12">
        <v>0.35</v>
      </c>
      <c r="K13" s="12">
        <v>0.05</v>
      </c>
      <c r="L13" s="12">
        <v>0.03</v>
      </c>
      <c r="M13" s="12">
        <f t="shared" si="0"/>
        <v>1365</v>
      </c>
      <c r="N13" s="12">
        <f t="shared" si="1"/>
        <v>12</v>
      </c>
      <c r="O13" s="12">
        <f t="shared" si="2"/>
        <v>6.3</v>
      </c>
    </row>
    <row r="14" spans="1:15" ht="12.75">
      <c r="A14" s="11" t="s">
        <v>48</v>
      </c>
      <c r="B14" s="11" t="s">
        <v>42</v>
      </c>
      <c r="C14" s="10">
        <v>424</v>
      </c>
      <c r="D14" s="10">
        <v>79</v>
      </c>
      <c r="E14" s="10">
        <v>11</v>
      </c>
      <c r="F14" s="10">
        <v>10</v>
      </c>
      <c r="G14" s="12">
        <v>18.632075471698112</v>
      </c>
      <c r="H14" s="12">
        <v>2.5943396226415096</v>
      </c>
      <c r="I14" s="12">
        <v>2.358490566037736</v>
      </c>
      <c r="J14" s="12">
        <v>0.32</v>
      </c>
      <c r="K14" s="12">
        <v>0.32</v>
      </c>
      <c r="L14" s="12">
        <v>0.11</v>
      </c>
      <c r="M14" s="12">
        <f t="shared" si="0"/>
        <v>758.4000000000001</v>
      </c>
      <c r="N14" s="12">
        <f t="shared" si="1"/>
        <v>105.6</v>
      </c>
      <c r="O14" s="12">
        <f t="shared" si="2"/>
        <v>33</v>
      </c>
    </row>
    <row r="15" spans="1:15" ht="12.75">
      <c r="A15" s="11" t="s">
        <v>49</v>
      </c>
      <c r="B15" s="11" t="s">
        <v>42</v>
      </c>
      <c r="C15" s="10">
        <v>261</v>
      </c>
      <c r="D15" s="10">
        <v>41</v>
      </c>
      <c r="E15" s="10">
        <v>9</v>
      </c>
      <c r="F15" s="10">
        <v>8</v>
      </c>
      <c r="G15" s="12">
        <v>15.708812260536398</v>
      </c>
      <c r="H15" s="12">
        <v>3.3716475095785445</v>
      </c>
      <c r="I15" s="12">
        <v>3.0651340996168583</v>
      </c>
      <c r="J15" s="12">
        <v>0.39</v>
      </c>
      <c r="K15" s="12">
        <v>0.04</v>
      </c>
      <c r="L15" s="12">
        <v>0.04</v>
      </c>
      <c r="M15" s="12">
        <f t="shared" si="0"/>
        <v>479.7</v>
      </c>
      <c r="N15" s="12">
        <f t="shared" si="1"/>
        <v>10.799999999999999</v>
      </c>
      <c r="O15" s="12">
        <f t="shared" si="2"/>
        <v>9.6</v>
      </c>
    </row>
    <row r="16" spans="1:15" ht="12.75">
      <c r="A16" s="11" t="s">
        <v>50</v>
      </c>
      <c r="B16" s="11" t="s">
        <v>42</v>
      </c>
      <c r="C16" s="10">
        <v>397</v>
      </c>
      <c r="D16" s="10">
        <v>63</v>
      </c>
      <c r="E16" s="10">
        <v>13</v>
      </c>
      <c r="F16" s="10">
        <v>12</v>
      </c>
      <c r="G16" s="12">
        <v>15.869017632241814</v>
      </c>
      <c r="H16" s="12">
        <v>3.3249370277078087</v>
      </c>
      <c r="I16" s="12">
        <v>3.022670025188917</v>
      </c>
      <c r="J16" s="12">
        <v>0.39</v>
      </c>
      <c r="K16" s="12">
        <v>0.2</v>
      </c>
      <c r="L16" s="12">
        <v>0.03</v>
      </c>
      <c r="M16" s="12">
        <f t="shared" si="0"/>
        <v>737.1</v>
      </c>
      <c r="N16" s="12">
        <f t="shared" si="1"/>
        <v>78</v>
      </c>
      <c r="O16" s="12">
        <f t="shared" si="2"/>
        <v>10.799999999999999</v>
      </c>
    </row>
    <row r="17" spans="1:15" ht="12.75">
      <c r="A17" s="11" t="s">
        <v>51</v>
      </c>
      <c r="B17" s="11" t="s">
        <v>42</v>
      </c>
      <c r="C17" s="10">
        <v>407</v>
      </c>
      <c r="D17" s="10">
        <v>64</v>
      </c>
      <c r="E17" s="10">
        <v>13</v>
      </c>
      <c r="F17" s="10">
        <v>12</v>
      </c>
      <c r="G17" s="12">
        <v>15.724815724815725</v>
      </c>
      <c r="H17" s="12">
        <v>3.2432432432432434</v>
      </c>
      <c r="I17" s="12">
        <v>2.9484029484029484</v>
      </c>
      <c r="J17" s="12">
        <v>0.39</v>
      </c>
      <c r="K17" s="12">
        <v>0.02</v>
      </c>
      <c r="L17" s="12">
        <v>0.02</v>
      </c>
      <c r="M17" s="12">
        <f t="shared" si="0"/>
        <v>748.8000000000001</v>
      </c>
      <c r="N17" s="12">
        <f t="shared" si="1"/>
        <v>7.800000000000001</v>
      </c>
      <c r="O17" s="12">
        <f t="shared" si="2"/>
        <v>7.199999999999999</v>
      </c>
    </row>
    <row r="18" spans="1:15" ht="12.75">
      <c r="A18" s="11" t="s">
        <v>52</v>
      </c>
      <c r="B18" s="11" t="s">
        <v>42</v>
      </c>
      <c r="C18" s="10">
        <v>665</v>
      </c>
      <c r="D18" s="10">
        <v>106</v>
      </c>
      <c r="E18" s="10">
        <v>22</v>
      </c>
      <c r="F18" s="10">
        <v>20</v>
      </c>
      <c r="G18" s="12">
        <v>15.93984962406015</v>
      </c>
      <c r="H18" s="12">
        <v>3.3082706766917296</v>
      </c>
      <c r="I18" s="12">
        <v>3.007518796992481</v>
      </c>
      <c r="J18" s="12">
        <v>0.39</v>
      </c>
      <c r="K18" s="12">
        <v>0.02</v>
      </c>
      <c r="L18" s="12">
        <v>0.02</v>
      </c>
      <c r="M18" s="12">
        <f t="shared" si="0"/>
        <v>1240.2</v>
      </c>
      <c r="N18" s="12">
        <f t="shared" si="1"/>
        <v>13.2</v>
      </c>
      <c r="O18" s="12">
        <f t="shared" si="2"/>
        <v>12</v>
      </c>
    </row>
    <row r="19" spans="1:15" ht="12.75">
      <c r="A19" s="11" t="s">
        <v>53</v>
      </c>
      <c r="B19" s="11" t="s">
        <v>42</v>
      </c>
      <c r="C19" s="10">
        <v>273</v>
      </c>
      <c r="D19" s="10">
        <v>50</v>
      </c>
      <c r="E19" s="10">
        <v>6</v>
      </c>
      <c r="F19" s="10">
        <v>5</v>
      </c>
      <c r="G19" s="12">
        <v>18.315018315018314</v>
      </c>
      <c r="H19" s="12">
        <v>2.0146520146520146</v>
      </c>
      <c r="I19" s="12">
        <v>1.8315018315018314</v>
      </c>
      <c r="J19" s="12">
        <v>0.33</v>
      </c>
      <c r="K19" s="12">
        <v>0.16</v>
      </c>
      <c r="L19" s="12">
        <v>0.02</v>
      </c>
      <c r="M19" s="12">
        <f t="shared" si="0"/>
        <v>495</v>
      </c>
      <c r="N19" s="12">
        <f t="shared" si="1"/>
        <v>28.799999999999997</v>
      </c>
      <c r="O19" s="12">
        <f t="shared" si="2"/>
        <v>3</v>
      </c>
    </row>
    <row r="20" spans="1:15" ht="12.75">
      <c r="A20" s="11" t="s">
        <v>54</v>
      </c>
      <c r="B20" s="11" t="s">
        <v>42</v>
      </c>
      <c r="C20" s="10">
        <v>47</v>
      </c>
      <c r="D20" s="10">
        <v>8</v>
      </c>
      <c r="E20" s="10">
        <v>1</v>
      </c>
      <c r="F20" s="10">
        <v>1</v>
      </c>
      <c r="G20" s="12">
        <v>17.02127659574468</v>
      </c>
      <c r="H20" s="12">
        <v>2.3404255319148937</v>
      </c>
      <c r="I20" s="12">
        <v>2.127659574468085</v>
      </c>
      <c r="J20" s="12">
        <v>0.37</v>
      </c>
      <c r="K20" s="12">
        <v>0.16</v>
      </c>
      <c r="L20" s="12">
        <v>0.01</v>
      </c>
      <c r="M20" s="12">
        <f t="shared" si="0"/>
        <v>88.8</v>
      </c>
      <c r="N20" s="12">
        <f t="shared" si="1"/>
        <v>4.8</v>
      </c>
      <c r="O20" s="12">
        <f t="shared" si="2"/>
        <v>0.3</v>
      </c>
    </row>
    <row r="21" spans="1:15" ht="12.75">
      <c r="A21" s="11" t="s">
        <v>55</v>
      </c>
      <c r="B21" s="11" t="s">
        <v>42</v>
      </c>
      <c r="C21" s="10">
        <v>51</v>
      </c>
      <c r="D21" s="10">
        <v>8</v>
      </c>
      <c r="E21" s="10">
        <v>2</v>
      </c>
      <c r="F21" s="10">
        <v>2</v>
      </c>
      <c r="G21" s="12">
        <v>15.686274509803921</v>
      </c>
      <c r="H21" s="12">
        <v>4.313725490196078</v>
      </c>
      <c r="I21" s="12">
        <v>3.9215686274509802</v>
      </c>
      <c r="J21" s="12">
        <v>0.4</v>
      </c>
      <c r="K21" s="12">
        <v>0.91</v>
      </c>
      <c r="L21" s="12">
        <v>0.02</v>
      </c>
      <c r="M21" s="12">
        <f t="shared" si="0"/>
        <v>96</v>
      </c>
      <c r="N21" s="12">
        <f t="shared" si="1"/>
        <v>54.6</v>
      </c>
      <c r="O21" s="12">
        <f t="shared" si="2"/>
        <v>1.2</v>
      </c>
    </row>
    <row r="22" spans="1:15" ht="12.75">
      <c r="A22" s="11" t="s">
        <v>56</v>
      </c>
      <c r="B22" s="11" t="s">
        <v>42</v>
      </c>
      <c r="C22" s="10">
        <v>72</v>
      </c>
      <c r="D22" s="10">
        <v>12</v>
      </c>
      <c r="E22" s="10">
        <v>2</v>
      </c>
      <c r="F22" s="10">
        <v>2</v>
      </c>
      <c r="G22" s="12">
        <v>16.666666666666668</v>
      </c>
      <c r="H22" s="12">
        <v>3.055555555555556</v>
      </c>
      <c r="I22" s="12">
        <v>2.7777777777777777</v>
      </c>
      <c r="J22" s="12">
        <v>0.38</v>
      </c>
      <c r="K22" s="12">
        <v>0.29</v>
      </c>
      <c r="L22" s="12">
        <v>0.05</v>
      </c>
      <c r="M22" s="12">
        <f t="shared" si="0"/>
        <v>136.8</v>
      </c>
      <c r="N22" s="12">
        <f t="shared" si="1"/>
        <v>17.4</v>
      </c>
      <c r="O22" s="12">
        <f t="shared" si="2"/>
        <v>3</v>
      </c>
    </row>
    <row r="23" spans="1:15" ht="12.75">
      <c r="A23" s="11" t="s">
        <v>57</v>
      </c>
      <c r="B23" s="11" t="s">
        <v>42</v>
      </c>
      <c r="C23" s="10">
        <v>3650</v>
      </c>
      <c r="D23" s="10">
        <v>719</v>
      </c>
      <c r="E23" s="10">
        <v>41</v>
      </c>
      <c r="F23" s="10">
        <v>37</v>
      </c>
      <c r="G23" s="12">
        <v>19.698630136986303</v>
      </c>
      <c r="H23" s="12">
        <v>1.1150684931506851</v>
      </c>
      <c r="I23" s="12">
        <v>1.0136986301369864</v>
      </c>
      <c r="J23" s="12">
        <v>0.3</v>
      </c>
      <c r="K23" s="12">
        <v>0.08</v>
      </c>
      <c r="L23" s="12">
        <v>0.05</v>
      </c>
      <c r="M23" s="12">
        <f t="shared" si="0"/>
        <v>6471</v>
      </c>
      <c r="N23" s="12">
        <f t="shared" si="1"/>
        <v>98.4</v>
      </c>
      <c r="O23" s="12">
        <f t="shared" si="2"/>
        <v>55.5</v>
      </c>
    </row>
    <row r="24" spans="1:15" ht="12.75">
      <c r="A24" s="11" t="s">
        <v>58</v>
      </c>
      <c r="B24" s="11" t="s">
        <v>59</v>
      </c>
      <c r="C24" s="10">
        <v>706</v>
      </c>
      <c r="D24" s="10">
        <v>10</v>
      </c>
      <c r="E24" s="10">
        <v>11</v>
      </c>
      <c r="F24" s="10">
        <v>10</v>
      </c>
      <c r="G24" s="12">
        <v>1.4164305949008498</v>
      </c>
      <c r="H24" s="12">
        <v>1.5580736543909348</v>
      </c>
      <c r="I24" s="12">
        <v>1.4164305949008498</v>
      </c>
      <c r="J24" s="12">
        <v>10.38</v>
      </c>
      <c r="K24" s="12">
        <v>0.49</v>
      </c>
      <c r="L24" s="12">
        <v>0.28</v>
      </c>
      <c r="M24" s="12">
        <f t="shared" si="0"/>
        <v>3114.0000000000005</v>
      </c>
      <c r="N24" s="12">
        <f t="shared" si="1"/>
        <v>161.7</v>
      </c>
      <c r="O24" s="12">
        <f t="shared" si="2"/>
        <v>84.00000000000001</v>
      </c>
    </row>
    <row r="25" spans="1:15" ht="12.75">
      <c r="A25" s="11" t="s">
        <v>60</v>
      </c>
      <c r="B25" s="11" t="s">
        <v>59</v>
      </c>
      <c r="C25" s="10">
        <v>8673</v>
      </c>
      <c r="D25" s="10">
        <v>107</v>
      </c>
      <c r="E25" s="10">
        <v>118</v>
      </c>
      <c r="F25" s="10">
        <v>107</v>
      </c>
      <c r="G25" s="12">
        <v>1.233713824512856</v>
      </c>
      <c r="H25" s="12">
        <v>1.3570852069641417</v>
      </c>
      <c r="I25" s="12">
        <v>1.233713824512856</v>
      </c>
      <c r="J25" s="12">
        <v>12.58</v>
      </c>
      <c r="K25" s="12">
        <v>0.5</v>
      </c>
      <c r="L25" s="12">
        <v>0.12</v>
      </c>
      <c r="M25" s="12">
        <f t="shared" si="0"/>
        <v>40381.799999999996</v>
      </c>
      <c r="N25" s="12">
        <f t="shared" si="1"/>
        <v>1770</v>
      </c>
      <c r="O25" s="12">
        <f t="shared" si="2"/>
        <v>385.2</v>
      </c>
    </row>
    <row r="26" spans="1:9" ht="12.75">
      <c r="A26" s="31" t="s">
        <v>61</v>
      </c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31" t="s">
        <v>62</v>
      </c>
      <c r="B27" s="20"/>
      <c r="C27" s="20"/>
      <c r="D27" s="20"/>
      <c r="E27" s="20"/>
      <c r="F27" s="20"/>
      <c r="G27" s="20"/>
      <c r="H27" s="20"/>
      <c r="I27" s="20"/>
    </row>
    <row r="28" spans="1:15" ht="12.75">
      <c r="A28" s="11" t="s">
        <v>63</v>
      </c>
      <c r="B28" s="11" t="s">
        <v>42</v>
      </c>
      <c r="C28" s="10">
        <v>45</v>
      </c>
      <c r="D28" s="10">
        <v>6</v>
      </c>
      <c r="E28" s="10">
        <v>1</v>
      </c>
      <c r="F28" s="10">
        <v>1</v>
      </c>
      <c r="G28" s="12">
        <v>13.333333333333334</v>
      </c>
      <c r="H28" s="12">
        <v>2.4444444444444446</v>
      </c>
      <c r="I28" s="12">
        <v>2.2222222222222223</v>
      </c>
      <c r="J28" s="12">
        <v>0.46</v>
      </c>
      <c r="K28" s="12">
        <v>0.05</v>
      </c>
      <c r="L28" s="12">
        <v>0.03</v>
      </c>
      <c r="M28" s="12">
        <f aca="true" t="shared" si="3" ref="M28:O32">D28*J28*30</f>
        <v>82.80000000000001</v>
      </c>
      <c r="N28" s="12">
        <f t="shared" si="3"/>
        <v>1.5</v>
      </c>
      <c r="O28" s="12">
        <f t="shared" si="3"/>
        <v>0.8999999999999999</v>
      </c>
    </row>
    <row r="29" spans="1:15" ht="12.75">
      <c r="A29" s="11" t="s">
        <v>64</v>
      </c>
      <c r="B29" s="11" t="s">
        <v>42</v>
      </c>
      <c r="C29" s="10">
        <v>353</v>
      </c>
      <c r="D29" s="10">
        <v>48</v>
      </c>
      <c r="E29" s="10">
        <v>11</v>
      </c>
      <c r="F29" s="10">
        <v>10</v>
      </c>
      <c r="G29" s="12">
        <v>13.597733711048159</v>
      </c>
      <c r="H29" s="12">
        <v>3.1161473087818696</v>
      </c>
      <c r="I29" s="12">
        <v>2.8328611898016995</v>
      </c>
      <c r="J29" s="12">
        <v>0.46</v>
      </c>
      <c r="K29" s="12">
        <v>0.02</v>
      </c>
      <c r="L29" s="12">
        <v>0.02</v>
      </c>
      <c r="M29" s="12">
        <f t="shared" si="3"/>
        <v>662.4000000000001</v>
      </c>
      <c r="N29" s="12">
        <f t="shared" si="3"/>
        <v>6.6</v>
      </c>
      <c r="O29" s="12">
        <f t="shared" si="3"/>
        <v>6</v>
      </c>
    </row>
    <row r="30" spans="1:15" ht="12.75">
      <c r="A30" s="11" t="s">
        <v>65</v>
      </c>
      <c r="B30" s="11" t="s">
        <v>42</v>
      </c>
      <c r="C30" s="10">
        <v>8</v>
      </c>
      <c r="D30" s="10">
        <v>1</v>
      </c>
      <c r="E30" s="10">
        <v>0</v>
      </c>
      <c r="F30" s="10">
        <v>0</v>
      </c>
      <c r="G30" s="12">
        <v>12.5</v>
      </c>
      <c r="H30" s="12">
        <v>0</v>
      </c>
      <c r="I30" s="12">
        <v>0</v>
      </c>
      <c r="J30" s="12">
        <v>0.47</v>
      </c>
      <c r="K30" s="12">
        <v>0.05</v>
      </c>
      <c r="L30" s="12">
        <v>0.05</v>
      </c>
      <c r="M30" s="12">
        <f t="shared" si="3"/>
        <v>14.1</v>
      </c>
      <c r="N30" s="12">
        <f t="shared" si="3"/>
        <v>0</v>
      </c>
      <c r="O30" s="12">
        <f t="shared" si="3"/>
        <v>0</v>
      </c>
    </row>
    <row r="31" spans="1:15" ht="12.75">
      <c r="A31" s="11" t="s">
        <v>66</v>
      </c>
      <c r="B31" s="11" t="s">
        <v>42</v>
      </c>
      <c r="C31" s="10">
        <v>859</v>
      </c>
      <c r="D31" s="10">
        <v>131</v>
      </c>
      <c r="E31" s="10">
        <v>10</v>
      </c>
      <c r="F31" s="10">
        <v>9</v>
      </c>
      <c r="G31" s="12">
        <v>15.250291036088475</v>
      </c>
      <c r="H31" s="12">
        <v>1.1525029103608848</v>
      </c>
      <c r="I31" s="12">
        <v>1.0477299185098952</v>
      </c>
      <c r="J31" s="12">
        <v>0.41</v>
      </c>
      <c r="K31" s="12">
        <v>0.03</v>
      </c>
      <c r="L31" s="12">
        <v>0.02</v>
      </c>
      <c r="M31" s="12">
        <f t="shared" si="3"/>
        <v>1611.2999999999997</v>
      </c>
      <c r="N31" s="12">
        <f t="shared" si="3"/>
        <v>9</v>
      </c>
      <c r="O31" s="12">
        <f t="shared" si="3"/>
        <v>5.3999999999999995</v>
      </c>
    </row>
    <row r="32" spans="1:15" ht="12.75">
      <c r="A32" s="11" t="s">
        <v>67</v>
      </c>
      <c r="B32" s="11" t="s">
        <v>42</v>
      </c>
      <c r="C32" s="10">
        <v>50</v>
      </c>
      <c r="D32" s="10">
        <v>7</v>
      </c>
      <c r="E32" s="10">
        <v>1</v>
      </c>
      <c r="F32" s="10">
        <v>1</v>
      </c>
      <c r="G32" s="12">
        <v>14</v>
      </c>
      <c r="H32" s="12">
        <v>2.2</v>
      </c>
      <c r="I32" s="12">
        <v>2</v>
      </c>
      <c r="J32" s="12">
        <v>0.43</v>
      </c>
      <c r="K32" s="12">
        <v>0.14</v>
      </c>
      <c r="L32" s="12">
        <v>0.01</v>
      </c>
      <c r="M32" s="12">
        <f t="shared" si="3"/>
        <v>90.3</v>
      </c>
      <c r="N32" s="12">
        <f t="shared" si="3"/>
        <v>4.2</v>
      </c>
      <c r="O32" s="12">
        <f t="shared" si="3"/>
        <v>0.3</v>
      </c>
    </row>
    <row r="33" spans="1:9" ht="12.75">
      <c r="A33" s="31" t="s">
        <v>68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31" t="s">
        <v>69</v>
      </c>
      <c r="B34" s="20"/>
      <c r="C34" s="20"/>
      <c r="D34" s="20"/>
      <c r="E34" s="20"/>
      <c r="F34" s="20"/>
      <c r="G34" s="20"/>
      <c r="H34" s="20"/>
      <c r="I34" s="20"/>
    </row>
    <row r="35" spans="1:15" ht="12.75">
      <c r="A35" s="11" t="s">
        <v>70</v>
      </c>
      <c r="B35" s="11" t="s">
        <v>42</v>
      </c>
      <c r="C35" s="10">
        <v>3</v>
      </c>
      <c r="D35" s="10">
        <v>0</v>
      </c>
      <c r="E35" s="10">
        <v>0</v>
      </c>
      <c r="F35" s="10">
        <v>0</v>
      </c>
      <c r="G35" s="12">
        <v>0</v>
      </c>
      <c r="H35" s="12">
        <v>0</v>
      </c>
      <c r="I35" s="12">
        <v>0</v>
      </c>
      <c r="J35" s="12">
        <v>0.52</v>
      </c>
      <c r="K35" s="12">
        <v>0.01</v>
      </c>
      <c r="L35" s="12">
        <v>0.01</v>
      </c>
      <c r="M35" s="12">
        <f aca="true" t="shared" si="4" ref="M35:M67">D35*J35*30</f>
        <v>0</v>
      </c>
      <c r="N35" s="12">
        <f aca="true" t="shared" si="5" ref="N35:N67">E35*K35*30</f>
        <v>0</v>
      </c>
      <c r="O35" s="12">
        <f aca="true" t="shared" si="6" ref="O35:O67">F35*L35*30</f>
        <v>0</v>
      </c>
    </row>
    <row r="36" spans="1:15" ht="12.75">
      <c r="A36" s="11" t="s">
        <v>71</v>
      </c>
      <c r="B36" s="11" t="s">
        <v>42</v>
      </c>
      <c r="C36" s="10">
        <v>72</v>
      </c>
      <c r="D36" s="10">
        <v>9</v>
      </c>
      <c r="E36" s="10">
        <v>2</v>
      </c>
      <c r="F36" s="10">
        <v>2</v>
      </c>
      <c r="G36" s="12">
        <v>12.5</v>
      </c>
      <c r="H36" s="12">
        <v>3.055555555555556</v>
      </c>
      <c r="I36" s="12">
        <v>2.7777777777777777</v>
      </c>
      <c r="J36" s="12">
        <v>0.53</v>
      </c>
      <c r="K36" s="12">
        <v>0.18</v>
      </c>
      <c r="L36" s="12">
        <v>0.03</v>
      </c>
      <c r="M36" s="12">
        <f t="shared" si="4"/>
        <v>143.10000000000002</v>
      </c>
      <c r="N36" s="12">
        <f t="shared" si="5"/>
        <v>10.799999999999999</v>
      </c>
      <c r="O36" s="12">
        <f t="shared" si="6"/>
        <v>1.7999999999999998</v>
      </c>
    </row>
    <row r="37" spans="1:15" ht="12.75">
      <c r="A37" s="11" t="s">
        <v>72</v>
      </c>
      <c r="B37" s="11" t="s">
        <v>42</v>
      </c>
      <c r="C37" s="10">
        <v>33</v>
      </c>
      <c r="D37" s="10">
        <v>4</v>
      </c>
      <c r="E37" s="10">
        <v>1</v>
      </c>
      <c r="F37" s="10">
        <v>1</v>
      </c>
      <c r="G37" s="12">
        <v>12.121212121212121</v>
      </c>
      <c r="H37" s="12">
        <v>3.3333333333333335</v>
      </c>
      <c r="I37" s="12">
        <v>3.0303030303030303</v>
      </c>
      <c r="J37" s="12">
        <v>0.53</v>
      </c>
      <c r="K37" s="12">
        <v>0.11</v>
      </c>
      <c r="L37" s="12">
        <v>0.01</v>
      </c>
      <c r="M37" s="12">
        <f t="shared" si="4"/>
        <v>63.6</v>
      </c>
      <c r="N37" s="12">
        <f t="shared" si="5"/>
        <v>3.3</v>
      </c>
      <c r="O37" s="12">
        <f t="shared" si="6"/>
        <v>0.3</v>
      </c>
    </row>
    <row r="38" spans="1:15" ht="12.75">
      <c r="A38" s="11" t="s">
        <v>73</v>
      </c>
      <c r="B38" s="11" t="s">
        <v>42</v>
      </c>
      <c r="C38" s="10">
        <v>5</v>
      </c>
      <c r="D38" s="10">
        <v>1</v>
      </c>
      <c r="E38" s="10">
        <v>0</v>
      </c>
      <c r="F38" s="10">
        <v>0</v>
      </c>
      <c r="G38" s="12">
        <v>20</v>
      </c>
      <c r="H38" s="12">
        <v>0</v>
      </c>
      <c r="I38" s="12">
        <v>0</v>
      </c>
      <c r="J38" s="12">
        <v>0.41</v>
      </c>
      <c r="K38" s="12">
        <v>0.16</v>
      </c>
      <c r="L38" s="12">
        <v>0.02</v>
      </c>
      <c r="M38" s="12">
        <f t="shared" si="4"/>
        <v>12.299999999999999</v>
      </c>
      <c r="N38" s="12">
        <f t="shared" si="5"/>
        <v>0</v>
      </c>
      <c r="O38" s="12">
        <f t="shared" si="6"/>
        <v>0</v>
      </c>
    </row>
    <row r="39" spans="1:15" ht="12.75">
      <c r="A39" s="11" t="s">
        <v>74</v>
      </c>
      <c r="B39" s="11" t="s">
        <v>42</v>
      </c>
      <c r="C39" s="10">
        <v>26</v>
      </c>
      <c r="D39" s="10">
        <v>4</v>
      </c>
      <c r="E39" s="10">
        <v>1</v>
      </c>
      <c r="F39" s="10">
        <v>1</v>
      </c>
      <c r="G39" s="12">
        <v>15.384615384615385</v>
      </c>
      <c r="H39" s="12">
        <v>4.230769230769231</v>
      </c>
      <c r="I39" s="12">
        <v>3.8461538461538463</v>
      </c>
      <c r="J39" s="12">
        <v>0.42</v>
      </c>
      <c r="K39" s="12">
        <v>0.18</v>
      </c>
      <c r="L39" s="12">
        <v>0.04</v>
      </c>
      <c r="M39" s="12">
        <f t="shared" si="4"/>
        <v>50.4</v>
      </c>
      <c r="N39" s="12">
        <f t="shared" si="5"/>
        <v>5.3999999999999995</v>
      </c>
      <c r="O39" s="12">
        <f t="shared" si="6"/>
        <v>1.2</v>
      </c>
    </row>
    <row r="40" spans="1:15" ht="12.75">
      <c r="A40" s="11" t="s">
        <v>75</v>
      </c>
      <c r="B40" s="11" t="s">
        <v>42</v>
      </c>
      <c r="C40" s="10">
        <v>31</v>
      </c>
      <c r="D40" s="10">
        <v>4</v>
      </c>
      <c r="E40" s="10">
        <v>1</v>
      </c>
      <c r="F40" s="10">
        <v>1</v>
      </c>
      <c r="G40" s="12">
        <v>12.903225806451612</v>
      </c>
      <c r="H40" s="12">
        <v>3.5483870967741935</v>
      </c>
      <c r="I40" s="12">
        <v>3.225806451612903</v>
      </c>
      <c r="J40" s="12">
        <v>0.48</v>
      </c>
      <c r="K40" s="12">
        <v>0.01</v>
      </c>
      <c r="L40" s="12">
        <v>0.01</v>
      </c>
      <c r="M40" s="12">
        <f t="shared" si="4"/>
        <v>57.599999999999994</v>
      </c>
      <c r="N40" s="12">
        <f t="shared" si="5"/>
        <v>0.3</v>
      </c>
      <c r="O40" s="12">
        <f t="shared" si="6"/>
        <v>0.3</v>
      </c>
    </row>
    <row r="41" spans="1:15" ht="12.75">
      <c r="A41" s="11" t="s">
        <v>76</v>
      </c>
      <c r="B41" s="11" t="s">
        <v>42</v>
      </c>
      <c r="C41" s="10">
        <v>27</v>
      </c>
      <c r="D41" s="10">
        <v>3</v>
      </c>
      <c r="E41" s="10">
        <v>1</v>
      </c>
      <c r="F41" s="10">
        <v>1</v>
      </c>
      <c r="G41" s="12">
        <v>11.11111111111111</v>
      </c>
      <c r="H41" s="12">
        <v>4.074074074074074</v>
      </c>
      <c r="I41" s="12">
        <v>3.7037037037037037</v>
      </c>
      <c r="J41" s="12">
        <v>0.49</v>
      </c>
      <c r="K41" s="12">
        <v>0.11</v>
      </c>
      <c r="L41" s="12">
        <v>0.01</v>
      </c>
      <c r="M41" s="12">
        <f t="shared" si="4"/>
        <v>44.1</v>
      </c>
      <c r="N41" s="12">
        <f t="shared" si="5"/>
        <v>3.3</v>
      </c>
      <c r="O41" s="12">
        <f t="shared" si="6"/>
        <v>0.3</v>
      </c>
    </row>
    <row r="42" spans="1:15" ht="12.75">
      <c r="A42" s="11" t="s">
        <v>77</v>
      </c>
      <c r="B42" s="11" t="s">
        <v>42</v>
      </c>
      <c r="C42" s="10">
        <v>10</v>
      </c>
      <c r="D42" s="10">
        <v>1</v>
      </c>
      <c r="E42" s="10">
        <v>0</v>
      </c>
      <c r="F42" s="10">
        <v>0</v>
      </c>
      <c r="G42" s="12">
        <v>10</v>
      </c>
      <c r="H42" s="12">
        <v>0</v>
      </c>
      <c r="I42" s="12">
        <v>0</v>
      </c>
      <c r="J42" s="12">
        <v>0.41</v>
      </c>
      <c r="K42" s="12">
        <v>0.01</v>
      </c>
      <c r="L42" s="12">
        <v>0.01</v>
      </c>
      <c r="M42" s="12">
        <f t="shared" si="4"/>
        <v>12.299999999999999</v>
      </c>
      <c r="N42" s="12">
        <f t="shared" si="5"/>
        <v>0</v>
      </c>
      <c r="O42" s="12">
        <f t="shared" si="6"/>
        <v>0</v>
      </c>
    </row>
    <row r="43" spans="1:15" ht="12.75">
      <c r="A43" s="11" t="s">
        <v>78</v>
      </c>
      <c r="B43" s="11" t="s">
        <v>42</v>
      </c>
      <c r="C43" s="10">
        <v>38</v>
      </c>
      <c r="D43" s="10">
        <v>5</v>
      </c>
      <c r="E43" s="10">
        <v>1</v>
      </c>
      <c r="F43" s="10">
        <v>1</v>
      </c>
      <c r="G43" s="12">
        <v>13.157894736842104</v>
      </c>
      <c r="H43" s="12">
        <v>2.8947368421052637</v>
      </c>
      <c r="I43" s="12">
        <v>2.6315789473684212</v>
      </c>
      <c r="J43" s="12">
        <v>0.51</v>
      </c>
      <c r="K43" s="12">
        <v>0.15</v>
      </c>
      <c r="L43" s="12">
        <v>0.05</v>
      </c>
      <c r="M43" s="12">
        <f t="shared" si="4"/>
        <v>76.5</v>
      </c>
      <c r="N43" s="12">
        <f t="shared" si="5"/>
        <v>4.5</v>
      </c>
      <c r="O43" s="12">
        <f t="shared" si="6"/>
        <v>1.5</v>
      </c>
    </row>
    <row r="44" spans="1:15" ht="12.75">
      <c r="A44" s="11" t="s">
        <v>79</v>
      </c>
      <c r="B44" s="11" t="s">
        <v>42</v>
      </c>
      <c r="C44" s="10">
        <v>73</v>
      </c>
      <c r="D44" s="10">
        <v>10</v>
      </c>
      <c r="E44" s="10">
        <v>2</v>
      </c>
      <c r="F44" s="10">
        <v>2</v>
      </c>
      <c r="G44" s="12">
        <v>13.698630136986301</v>
      </c>
      <c r="H44" s="12">
        <v>3.0136986301369864</v>
      </c>
      <c r="I44" s="12">
        <v>2.73972602739726</v>
      </c>
      <c r="J44" s="12">
        <v>0.47</v>
      </c>
      <c r="K44" s="12">
        <v>0.11</v>
      </c>
      <c r="L44" s="12">
        <v>0.01</v>
      </c>
      <c r="M44" s="12">
        <f t="shared" si="4"/>
        <v>140.99999999999997</v>
      </c>
      <c r="N44" s="12">
        <f t="shared" si="5"/>
        <v>6.6</v>
      </c>
      <c r="O44" s="12">
        <f t="shared" si="6"/>
        <v>0.6</v>
      </c>
    </row>
    <row r="45" spans="1:15" ht="12.75">
      <c r="A45" s="11" t="s">
        <v>80</v>
      </c>
      <c r="B45" s="11" t="s">
        <v>42</v>
      </c>
      <c r="C45" s="10">
        <v>256</v>
      </c>
      <c r="D45" s="10">
        <v>30</v>
      </c>
      <c r="E45" s="10">
        <v>7</v>
      </c>
      <c r="F45" s="10">
        <v>6</v>
      </c>
      <c r="G45" s="12">
        <v>11.71875</v>
      </c>
      <c r="H45" s="12">
        <v>2.578125</v>
      </c>
      <c r="I45" s="12">
        <v>2.34375</v>
      </c>
      <c r="J45" s="12">
        <v>0.55</v>
      </c>
      <c r="K45" s="12">
        <v>0.09</v>
      </c>
      <c r="L45" s="12">
        <v>0.09</v>
      </c>
      <c r="M45" s="12">
        <f t="shared" si="4"/>
        <v>495</v>
      </c>
      <c r="N45" s="12">
        <f t="shared" si="5"/>
        <v>18.9</v>
      </c>
      <c r="O45" s="12">
        <f t="shared" si="6"/>
        <v>16.200000000000003</v>
      </c>
    </row>
    <row r="46" spans="1:15" ht="12.75">
      <c r="A46" s="11" t="s">
        <v>81</v>
      </c>
      <c r="B46" s="11" t="s">
        <v>42</v>
      </c>
      <c r="C46" s="10">
        <v>33</v>
      </c>
      <c r="D46" s="10">
        <v>4</v>
      </c>
      <c r="E46" s="10">
        <v>1</v>
      </c>
      <c r="F46" s="10">
        <v>1</v>
      </c>
      <c r="G46" s="12">
        <v>12.121212121212121</v>
      </c>
      <c r="H46" s="12">
        <v>3.3333333333333335</v>
      </c>
      <c r="I46" s="12">
        <v>3.0303030303030303</v>
      </c>
      <c r="J46" s="12">
        <v>0.57</v>
      </c>
      <c r="K46" s="12">
        <v>0.13</v>
      </c>
      <c r="L46" s="12">
        <v>0.05</v>
      </c>
      <c r="M46" s="12">
        <f t="shared" si="4"/>
        <v>68.39999999999999</v>
      </c>
      <c r="N46" s="12">
        <f t="shared" si="5"/>
        <v>3.9000000000000004</v>
      </c>
      <c r="O46" s="12">
        <f t="shared" si="6"/>
        <v>1.5</v>
      </c>
    </row>
    <row r="47" spans="1:15" ht="12.75">
      <c r="A47" s="11" t="s">
        <v>82</v>
      </c>
      <c r="B47" s="11" t="s">
        <v>42</v>
      </c>
      <c r="C47" s="10">
        <v>731</v>
      </c>
      <c r="D47" s="10">
        <v>92</v>
      </c>
      <c r="E47" s="10">
        <v>20</v>
      </c>
      <c r="F47" s="10">
        <v>18</v>
      </c>
      <c r="G47" s="12">
        <v>12.585499316005471</v>
      </c>
      <c r="H47" s="12">
        <v>2.708618331053352</v>
      </c>
      <c r="I47" s="12">
        <v>2.462380300957592</v>
      </c>
      <c r="J47" s="12">
        <v>0.51</v>
      </c>
      <c r="K47" s="12">
        <v>0.05</v>
      </c>
      <c r="L47" s="12">
        <v>0.02</v>
      </c>
      <c r="M47" s="12">
        <f t="shared" si="4"/>
        <v>1407.6000000000001</v>
      </c>
      <c r="N47" s="12">
        <f t="shared" si="5"/>
        <v>30</v>
      </c>
      <c r="O47" s="12">
        <f t="shared" si="6"/>
        <v>10.799999999999999</v>
      </c>
    </row>
    <row r="48" spans="1:15" ht="12.75">
      <c r="A48" s="11" t="s">
        <v>83</v>
      </c>
      <c r="B48" s="11" t="s">
        <v>42</v>
      </c>
      <c r="C48" s="10">
        <v>497</v>
      </c>
      <c r="D48" s="10">
        <v>78</v>
      </c>
      <c r="E48" s="10">
        <v>2</v>
      </c>
      <c r="F48" s="10">
        <v>2</v>
      </c>
      <c r="G48" s="12">
        <v>15.694164989939638</v>
      </c>
      <c r="H48" s="12">
        <v>0.44265593561368216</v>
      </c>
      <c r="I48" s="12">
        <v>0.4024144869215292</v>
      </c>
      <c r="J48" s="12">
        <v>0.39</v>
      </c>
      <c r="K48" s="12">
        <v>0.18</v>
      </c>
      <c r="L48" s="12">
        <v>0.03</v>
      </c>
      <c r="M48" s="12">
        <f t="shared" si="4"/>
        <v>912.6</v>
      </c>
      <c r="N48" s="12">
        <f t="shared" si="5"/>
        <v>10.799999999999999</v>
      </c>
      <c r="O48" s="12">
        <f t="shared" si="6"/>
        <v>1.7999999999999998</v>
      </c>
    </row>
    <row r="49" spans="1:15" ht="12.75">
      <c r="A49" s="11" t="s">
        <v>84</v>
      </c>
      <c r="B49" s="11" t="s">
        <v>42</v>
      </c>
      <c r="C49" s="10">
        <v>90</v>
      </c>
      <c r="D49" s="10">
        <v>12</v>
      </c>
      <c r="E49" s="10">
        <v>2</v>
      </c>
      <c r="F49" s="10">
        <v>2</v>
      </c>
      <c r="G49" s="12">
        <v>13.333333333333334</v>
      </c>
      <c r="H49" s="12">
        <v>2.4444444444444446</v>
      </c>
      <c r="I49" s="12">
        <v>2.2222222222222223</v>
      </c>
      <c r="J49" s="12">
        <v>0.46</v>
      </c>
      <c r="K49" s="12">
        <v>0.01</v>
      </c>
      <c r="L49" s="12">
        <v>0.01</v>
      </c>
      <c r="M49" s="12">
        <f t="shared" si="4"/>
        <v>165.60000000000002</v>
      </c>
      <c r="N49" s="12">
        <f t="shared" si="5"/>
        <v>0.6</v>
      </c>
      <c r="O49" s="12">
        <f t="shared" si="6"/>
        <v>0.6</v>
      </c>
    </row>
    <row r="50" spans="1:15" ht="12.75">
      <c r="A50" s="11" t="s">
        <v>85</v>
      </c>
      <c r="B50" s="11" t="s">
        <v>42</v>
      </c>
      <c r="C50" s="10">
        <v>90</v>
      </c>
      <c r="D50" s="10">
        <v>11</v>
      </c>
      <c r="E50" s="10">
        <v>2</v>
      </c>
      <c r="F50" s="10">
        <v>2</v>
      </c>
      <c r="G50" s="12">
        <v>12.222222222222221</v>
      </c>
      <c r="H50" s="12">
        <v>2.4444444444444446</v>
      </c>
      <c r="I50" s="12">
        <v>2.2222222222222223</v>
      </c>
      <c r="J50" s="12">
        <v>0.53</v>
      </c>
      <c r="K50" s="12">
        <v>0.7</v>
      </c>
      <c r="L50" s="12">
        <v>0.01</v>
      </c>
      <c r="M50" s="12">
        <f t="shared" si="4"/>
        <v>174.9</v>
      </c>
      <c r="N50" s="12">
        <f t="shared" si="5"/>
        <v>42</v>
      </c>
      <c r="O50" s="12">
        <f t="shared" si="6"/>
        <v>0.6</v>
      </c>
    </row>
    <row r="51" spans="1:15" ht="12.75">
      <c r="A51" s="11" t="s">
        <v>86</v>
      </c>
      <c r="B51" s="11" t="s">
        <v>42</v>
      </c>
      <c r="C51" s="10">
        <v>72</v>
      </c>
      <c r="D51" s="10">
        <v>10</v>
      </c>
      <c r="E51" s="10">
        <v>2</v>
      </c>
      <c r="F51" s="10">
        <v>2</v>
      </c>
      <c r="G51" s="12">
        <v>13.88888888888889</v>
      </c>
      <c r="H51" s="12">
        <v>3.055555555555556</v>
      </c>
      <c r="I51" s="12">
        <v>2.7777777777777777</v>
      </c>
      <c r="J51" s="12">
        <v>0.43</v>
      </c>
      <c r="K51" s="12">
        <v>0.02</v>
      </c>
      <c r="L51" s="12">
        <v>0.02</v>
      </c>
      <c r="M51" s="12">
        <f t="shared" si="4"/>
        <v>129</v>
      </c>
      <c r="N51" s="12">
        <f t="shared" si="5"/>
        <v>1.2</v>
      </c>
      <c r="O51" s="12">
        <f t="shared" si="6"/>
        <v>1.2</v>
      </c>
    </row>
    <row r="52" spans="1:15" ht="12.75">
      <c r="A52" s="11" t="s">
        <v>87</v>
      </c>
      <c r="B52" s="11" t="s">
        <v>42</v>
      </c>
      <c r="C52" s="10">
        <v>1997</v>
      </c>
      <c r="D52" s="10">
        <v>253</v>
      </c>
      <c r="E52" s="10">
        <v>13</v>
      </c>
      <c r="F52" s="10">
        <v>12</v>
      </c>
      <c r="G52" s="12">
        <v>12.669003505257887</v>
      </c>
      <c r="H52" s="12">
        <v>0.6609914872308463</v>
      </c>
      <c r="I52" s="12">
        <v>0.6009013520280421</v>
      </c>
      <c r="J52" s="12">
        <v>0.51</v>
      </c>
      <c r="K52" s="12">
        <v>0.06</v>
      </c>
      <c r="L52" s="12">
        <v>0.06</v>
      </c>
      <c r="M52" s="12">
        <f t="shared" si="4"/>
        <v>3870.9</v>
      </c>
      <c r="N52" s="12">
        <f t="shared" si="5"/>
        <v>23.400000000000002</v>
      </c>
      <c r="O52" s="12">
        <f t="shared" si="6"/>
        <v>21.599999999999998</v>
      </c>
    </row>
    <row r="53" spans="1:15" ht="12.75">
      <c r="A53" s="11" t="s">
        <v>88</v>
      </c>
      <c r="B53" s="11" t="s">
        <v>42</v>
      </c>
      <c r="C53" s="10">
        <v>37</v>
      </c>
      <c r="D53" s="10">
        <v>5</v>
      </c>
      <c r="E53" s="10">
        <v>1</v>
      </c>
      <c r="F53" s="10">
        <v>1</v>
      </c>
      <c r="G53" s="12">
        <v>13.513513513513514</v>
      </c>
      <c r="H53" s="12">
        <v>2.9729729729729732</v>
      </c>
      <c r="I53" s="12">
        <v>2.7027027027027026</v>
      </c>
      <c r="J53" s="12">
        <v>0.44</v>
      </c>
      <c r="K53" s="12">
        <v>0.12</v>
      </c>
      <c r="L53" s="12">
        <v>0.02</v>
      </c>
      <c r="M53" s="12">
        <f t="shared" si="4"/>
        <v>66</v>
      </c>
      <c r="N53" s="12">
        <f t="shared" si="5"/>
        <v>3.5999999999999996</v>
      </c>
      <c r="O53" s="12">
        <f t="shared" si="6"/>
        <v>0.6</v>
      </c>
    </row>
    <row r="54" spans="1:15" ht="12.75">
      <c r="A54" s="11" t="s">
        <v>89</v>
      </c>
      <c r="B54" s="11" t="s">
        <v>42</v>
      </c>
      <c r="C54" s="10">
        <v>87</v>
      </c>
      <c r="D54" s="10">
        <v>12</v>
      </c>
      <c r="E54" s="10">
        <v>2</v>
      </c>
      <c r="F54" s="10">
        <v>2</v>
      </c>
      <c r="G54" s="12">
        <v>13.793103448275861</v>
      </c>
      <c r="H54" s="12">
        <v>2.528735632183908</v>
      </c>
      <c r="I54" s="12">
        <v>2.2988505747126435</v>
      </c>
      <c r="J54" s="12">
        <v>0.47</v>
      </c>
      <c r="K54" s="12">
        <v>0.19</v>
      </c>
      <c r="L54" s="12">
        <v>0.05</v>
      </c>
      <c r="M54" s="12">
        <f t="shared" si="4"/>
        <v>169.2</v>
      </c>
      <c r="N54" s="12">
        <f t="shared" si="5"/>
        <v>11.4</v>
      </c>
      <c r="O54" s="12">
        <f t="shared" si="6"/>
        <v>3</v>
      </c>
    </row>
    <row r="55" spans="1:15" ht="12.75">
      <c r="A55" s="11" t="s">
        <v>90</v>
      </c>
      <c r="B55" s="11" t="s">
        <v>42</v>
      </c>
      <c r="C55" s="10">
        <v>479</v>
      </c>
      <c r="D55" s="10">
        <v>65</v>
      </c>
      <c r="E55" s="10">
        <v>11</v>
      </c>
      <c r="F55" s="10">
        <v>10</v>
      </c>
      <c r="G55" s="12">
        <v>13.569937369519833</v>
      </c>
      <c r="H55" s="12">
        <v>2.296450939457203</v>
      </c>
      <c r="I55" s="12">
        <v>2.0876826722338206</v>
      </c>
      <c r="J55" s="12">
        <v>0.46</v>
      </c>
      <c r="K55" s="12">
        <v>0.09</v>
      </c>
      <c r="L55" s="12">
        <v>0.04</v>
      </c>
      <c r="M55" s="12">
        <f t="shared" si="4"/>
        <v>897.0000000000001</v>
      </c>
      <c r="N55" s="12">
        <f t="shared" si="5"/>
        <v>29.7</v>
      </c>
      <c r="O55" s="12">
        <f t="shared" si="6"/>
        <v>12</v>
      </c>
    </row>
    <row r="56" spans="1:15" ht="12.75">
      <c r="A56" s="11" t="s">
        <v>91</v>
      </c>
      <c r="B56" s="11" t="s">
        <v>42</v>
      </c>
      <c r="C56" s="10">
        <v>110</v>
      </c>
      <c r="D56" s="10">
        <v>13</v>
      </c>
      <c r="E56" s="10">
        <v>3</v>
      </c>
      <c r="F56" s="10">
        <v>3</v>
      </c>
      <c r="G56" s="12">
        <v>11.818181818181818</v>
      </c>
      <c r="H56" s="12">
        <v>3</v>
      </c>
      <c r="I56" s="12">
        <v>2.727272727272727</v>
      </c>
      <c r="J56" s="12">
        <v>0.58</v>
      </c>
      <c r="K56" s="12">
        <v>0.19</v>
      </c>
      <c r="L56" s="12">
        <v>0.05</v>
      </c>
      <c r="M56" s="12">
        <f t="shared" si="4"/>
        <v>226.2</v>
      </c>
      <c r="N56" s="12">
        <f t="shared" si="5"/>
        <v>17.1</v>
      </c>
      <c r="O56" s="12">
        <f t="shared" si="6"/>
        <v>4.500000000000001</v>
      </c>
    </row>
    <row r="57" spans="1:15" ht="12.75">
      <c r="A57" s="11" t="s">
        <v>92</v>
      </c>
      <c r="B57" s="11" t="s">
        <v>42</v>
      </c>
      <c r="C57" s="10">
        <v>66</v>
      </c>
      <c r="D57" s="10">
        <v>8</v>
      </c>
      <c r="E57" s="10">
        <v>2</v>
      </c>
      <c r="F57" s="10">
        <v>2</v>
      </c>
      <c r="G57" s="12">
        <v>12.121212121212121</v>
      </c>
      <c r="H57" s="12">
        <v>3.3333333333333335</v>
      </c>
      <c r="I57" s="12">
        <v>3.0303030303030303</v>
      </c>
      <c r="J57" s="12">
        <v>0.58</v>
      </c>
      <c r="K57" s="12">
        <v>0.13</v>
      </c>
      <c r="L57" s="12">
        <v>0.05</v>
      </c>
      <c r="M57" s="12">
        <f t="shared" si="4"/>
        <v>139.2</v>
      </c>
      <c r="N57" s="12">
        <f t="shared" si="5"/>
        <v>7.800000000000001</v>
      </c>
      <c r="O57" s="12">
        <f t="shared" si="6"/>
        <v>3</v>
      </c>
    </row>
    <row r="58" spans="1:15" ht="12.75">
      <c r="A58" s="11" t="s">
        <v>93</v>
      </c>
      <c r="B58" s="11" t="s">
        <v>42</v>
      </c>
      <c r="C58" s="10">
        <v>554</v>
      </c>
      <c r="D58" s="10">
        <v>77</v>
      </c>
      <c r="E58" s="10">
        <v>15</v>
      </c>
      <c r="F58" s="10">
        <v>14</v>
      </c>
      <c r="G58" s="12">
        <v>13.898916967509026</v>
      </c>
      <c r="H58" s="12">
        <v>2.779783393501805</v>
      </c>
      <c r="I58" s="12">
        <v>2.527075812274368</v>
      </c>
      <c r="J58" s="12">
        <v>0.45</v>
      </c>
      <c r="K58" s="12">
        <v>0.01</v>
      </c>
      <c r="L58" s="12">
        <v>0.01</v>
      </c>
      <c r="M58" s="12">
        <f t="shared" si="4"/>
        <v>1039.5</v>
      </c>
      <c r="N58" s="12">
        <f t="shared" si="5"/>
        <v>4.5</v>
      </c>
      <c r="O58" s="12">
        <f t="shared" si="6"/>
        <v>4.2</v>
      </c>
    </row>
    <row r="59" spans="1:15" ht="12.75">
      <c r="A59" s="11" t="s">
        <v>94</v>
      </c>
      <c r="B59" s="11" t="s">
        <v>42</v>
      </c>
      <c r="C59" s="10">
        <v>84</v>
      </c>
      <c r="D59" s="10">
        <v>11</v>
      </c>
      <c r="E59" s="10">
        <v>2</v>
      </c>
      <c r="F59" s="10">
        <v>2</v>
      </c>
      <c r="G59" s="12">
        <v>13.095238095238095</v>
      </c>
      <c r="H59" s="12">
        <v>2.619047619047619</v>
      </c>
      <c r="I59" s="12">
        <v>2.380952380952381</v>
      </c>
      <c r="J59" s="12">
        <v>0.49</v>
      </c>
      <c r="K59" s="12">
        <v>0.7</v>
      </c>
      <c r="L59" s="12">
        <v>0.04</v>
      </c>
      <c r="M59" s="12">
        <f t="shared" si="4"/>
        <v>161.7</v>
      </c>
      <c r="N59" s="12">
        <f t="shared" si="5"/>
        <v>42</v>
      </c>
      <c r="O59" s="12">
        <f t="shared" si="6"/>
        <v>2.4</v>
      </c>
    </row>
    <row r="60" spans="1:15" ht="12.75">
      <c r="A60" s="11" t="s">
        <v>95</v>
      </c>
      <c r="B60" s="11" t="s">
        <v>42</v>
      </c>
      <c r="C60" s="10">
        <v>309</v>
      </c>
      <c r="D60" s="10">
        <v>45</v>
      </c>
      <c r="E60" s="10">
        <v>9</v>
      </c>
      <c r="F60" s="10">
        <v>8</v>
      </c>
      <c r="G60" s="12">
        <v>14.563106796116505</v>
      </c>
      <c r="H60" s="12">
        <v>2.8478964401294498</v>
      </c>
      <c r="I60" s="12">
        <v>2.588996763754045</v>
      </c>
      <c r="J60" s="12">
        <v>0.43</v>
      </c>
      <c r="K60" s="12">
        <v>0.17</v>
      </c>
      <c r="L60" s="12">
        <v>0.01</v>
      </c>
      <c r="M60" s="12">
        <f t="shared" si="4"/>
        <v>580.5</v>
      </c>
      <c r="N60" s="12">
        <f t="shared" si="5"/>
        <v>45.9</v>
      </c>
      <c r="O60" s="12">
        <f t="shared" si="6"/>
        <v>2.4</v>
      </c>
    </row>
    <row r="61" spans="1:15" ht="12.75">
      <c r="A61" s="11" t="s">
        <v>96</v>
      </c>
      <c r="B61" s="11" t="s">
        <v>42</v>
      </c>
      <c r="C61" s="10">
        <v>1</v>
      </c>
      <c r="D61" s="10">
        <v>0</v>
      </c>
      <c r="E61" s="10">
        <v>0</v>
      </c>
      <c r="F61" s="10">
        <v>0</v>
      </c>
      <c r="G61" s="12">
        <v>0</v>
      </c>
      <c r="H61" s="12">
        <v>0</v>
      </c>
      <c r="I61" s="12">
        <v>0</v>
      </c>
      <c r="J61" s="12">
        <v>0.43</v>
      </c>
      <c r="K61" s="12">
        <v>0.17</v>
      </c>
      <c r="L61" s="12">
        <v>0.01</v>
      </c>
      <c r="M61" s="12">
        <f t="shared" si="4"/>
        <v>0</v>
      </c>
      <c r="N61" s="12">
        <f t="shared" si="5"/>
        <v>0</v>
      </c>
      <c r="O61" s="12">
        <f t="shared" si="6"/>
        <v>0</v>
      </c>
    </row>
    <row r="62" spans="1:15" ht="12.75">
      <c r="A62" s="11" t="s">
        <v>97</v>
      </c>
      <c r="B62" s="11" t="s">
        <v>42</v>
      </c>
      <c r="C62" s="10">
        <v>316</v>
      </c>
      <c r="D62" s="10">
        <v>57</v>
      </c>
      <c r="E62" s="10">
        <v>2</v>
      </c>
      <c r="F62" s="10">
        <v>2</v>
      </c>
      <c r="G62" s="12">
        <v>18.037974683544302</v>
      </c>
      <c r="H62" s="12">
        <v>0.6962025316455698</v>
      </c>
      <c r="I62" s="12">
        <v>0.6329113924050633</v>
      </c>
      <c r="J62" s="12">
        <v>0.34</v>
      </c>
      <c r="K62" s="12">
        <v>0.21</v>
      </c>
      <c r="L62" s="12">
        <v>0.07</v>
      </c>
      <c r="M62" s="12">
        <f t="shared" si="4"/>
        <v>581.4000000000001</v>
      </c>
      <c r="N62" s="12">
        <f t="shared" si="5"/>
        <v>12.6</v>
      </c>
      <c r="O62" s="12">
        <f t="shared" si="6"/>
        <v>4.2</v>
      </c>
    </row>
    <row r="63" spans="1:15" ht="12.75">
      <c r="A63" s="11" t="s">
        <v>98</v>
      </c>
      <c r="B63" s="11" t="s">
        <v>42</v>
      </c>
      <c r="C63" s="10">
        <v>9</v>
      </c>
      <c r="D63" s="10">
        <v>1</v>
      </c>
      <c r="E63" s="10">
        <v>0</v>
      </c>
      <c r="F63" s="10">
        <v>0</v>
      </c>
      <c r="G63" s="12">
        <v>11.11111111111111</v>
      </c>
      <c r="H63" s="12">
        <v>0</v>
      </c>
      <c r="I63" s="12">
        <v>0</v>
      </c>
      <c r="J63" s="12">
        <v>0.39</v>
      </c>
      <c r="K63" s="12">
        <v>0.11</v>
      </c>
      <c r="L63" s="12">
        <v>0.01</v>
      </c>
      <c r="M63" s="12">
        <f t="shared" si="4"/>
        <v>11.700000000000001</v>
      </c>
      <c r="N63" s="12">
        <f t="shared" si="5"/>
        <v>0</v>
      </c>
      <c r="O63" s="12">
        <f t="shared" si="6"/>
        <v>0</v>
      </c>
    </row>
    <row r="64" spans="1:15" ht="12.75">
      <c r="A64" s="11" t="s">
        <v>99</v>
      </c>
      <c r="B64" s="11" t="s">
        <v>42</v>
      </c>
      <c r="C64" s="10">
        <v>136</v>
      </c>
      <c r="D64" s="10">
        <v>17</v>
      </c>
      <c r="E64" s="10">
        <v>3</v>
      </c>
      <c r="F64" s="10">
        <v>3</v>
      </c>
      <c r="G64" s="12">
        <v>12.5</v>
      </c>
      <c r="H64" s="12">
        <v>2.4264705882352944</v>
      </c>
      <c r="I64" s="12">
        <v>2.2058823529411766</v>
      </c>
      <c r="J64" s="12">
        <v>0.52</v>
      </c>
      <c r="K64" s="12">
        <v>0.7</v>
      </c>
      <c r="L64" s="12">
        <v>0.03</v>
      </c>
      <c r="M64" s="12">
        <f t="shared" si="4"/>
        <v>265.2</v>
      </c>
      <c r="N64" s="12">
        <f t="shared" si="5"/>
        <v>62.999999999999986</v>
      </c>
      <c r="O64" s="12">
        <f t="shared" si="6"/>
        <v>2.6999999999999997</v>
      </c>
    </row>
    <row r="65" spans="1:15" ht="12.75">
      <c r="A65" s="11" t="s">
        <v>100</v>
      </c>
      <c r="B65" s="11" t="s">
        <v>42</v>
      </c>
      <c r="C65" s="10">
        <v>91</v>
      </c>
      <c r="D65" s="10">
        <v>11</v>
      </c>
      <c r="E65" s="10">
        <v>2</v>
      </c>
      <c r="F65" s="10">
        <v>2</v>
      </c>
      <c r="G65" s="12">
        <v>12.087912087912088</v>
      </c>
      <c r="H65" s="12">
        <v>2.417582417582418</v>
      </c>
      <c r="I65" s="12">
        <v>2.197802197802198</v>
      </c>
      <c r="J65" s="12">
        <v>0.52</v>
      </c>
      <c r="K65" s="12">
        <v>0.7</v>
      </c>
      <c r="L65" s="12">
        <v>0.01</v>
      </c>
      <c r="M65" s="12">
        <f t="shared" si="4"/>
        <v>171.60000000000002</v>
      </c>
      <c r="N65" s="12">
        <f t="shared" si="5"/>
        <v>42</v>
      </c>
      <c r="O65" s="12">
        <f t="shared" si="6"/>
        <v>0.6</v>
      </c>
    </row>
    <row r="66" spans="1:15" ht="12.75">
      <c r="A66" s="11" t="s">
        <v>101</v>
      </c>
      <c r="B66" s="11" t="s">
        <v>42</v>
      </c>
      <c r="C66" s="10">
        <v>196</v>
      </c>
      <c r="D66" s="10">
        <v>25</v>
      </c>
      <c r="E66" s="10">
        <v>6</v>
      </c>
      <c r="F66" s="10">
        <v>5</v>
      </c>
      <c r="G66" s="12">
        <v>12.755102040816327</v>
      </c>
      <c r="H66" s="12">
        <v>2.806122448979592</v>
      </c>
      <c r="I66" s="12">
        <v>2.5510204081632653</v>
      </c>
      <c r="J66" s="12">
        <v>0.49</v>
      </c>
      <c r="K66" s="12">
        <v>0.12</v>
      </c>
      <c r="L66" s="12">
        <v>0.03</v>
      </c>
      <c r="M66" s="12">
        <f t="shared" si="4"/>
        <v>367.5</v>
      </c>
      <c r="N66" s="12">
        <f t="shared" si="5"/>
        <v>21.599999999999998</v>
      </c>
      <c r="O66" s="12">
        <f t="shared" si="6"/>
        <v>4.5</v>
      </c>
    </row>
    <row r="67" spans="1:15" ht="12.75">
      <c r="A67" s="11" t="s">
        <v>102</v>
      </c>
      <c r="B67" s="11" t="s">
        <v>42</v>
      </c>
      <c r="C67" s="10">
        <v>44</v>
      </c>
      <c r="D67" s="10">
        <v>6</v>
      </c>
      <c r="E67" s="10">
        <v>1</v>
      </c>
      <c r="F67" s="10">
        <v>1</v>
      </c>
      <c r="G67" s="12">
        <v>13.636363636363637</v>
      </c>
      <c r="H67" s="12">
        <v>2.5000000000000004</v>
      </c>
      <c r="I67" s="12">
        <v>2.272727272727273</v>
      </c>
      <c r="J67" s="12">
        <v>0.51</v>
      </c>
      <c r="K67" s="12">
        <v>0.28</v>
      </c>
      <c r="L67" s="12">
        <v>0.03</v>
      </c>
      <c r="M67" s="12">
        <f t="shared" si="4"/>
        <v>91.8</v>
      </c>
      <c r="N67" s="12">
        <f t="shared" si="5"/>
        <v>8.4</v>
      </c>
      <c r="O67" s="12">
        <f t="shared" si="6"/>
        <v>0.8999999999999999</v>
      </c>
    </row>
    <row r="68" spans="1:9" ht="12.75">
      <c r="A68" s="31" t="s">
        <v>103</v>
      </c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31" t="s">
        <v>104</v>
      </c>
      <c r="B69" s="20"/>
      <c r="C69" s="20"/>
      <c r="D69" s="20"/>
      <c r="E69" s="20"/>
      <c r="F69" s="20"/>
      <c r="G69" s="20"/>
      <c r="H69" s="20"/>
      <c r="I69" s="20"/>
    </row>
    <row r="70" spans="1:15" ht="12.75">
      <c r="A70" s="11" t="s">
        <v>105</v>
      </c>
      <c r="B70" s="11" t="s">
        <v>59</v>
      </c>
      <c r="C70" s="10">
        <v>1700</v>
      </c>
      <c r="D70" s="10">
        <v>217</v>
      </c>
      <c r="E70" s="10">
        <v>15</v>
      </c>
      <c r="F70" s="10">
        <v>14</v>
      </c>
      <c r="G70" s="12">
        <v>12.764705882352942</v>
      </c>
      <c r="H70" s="12">
        <v>0.9058823529411765</v>
      </c>
      <c r="I70" s="12">
        <v>0.8235294117647058</v>
      </c>
      <c r="J70" s="12">
        <v>0.5</v>
      </c>
      <c r="K70" s="12">
        <v>0.59</v>
      </c>
      <c r="L70" s="12">
        <v>0.1</v>
      </c>
      <c r="M70" s="12">
        <f aca="true" t="shared" si="7" ref="M70:O72">D70*J70*30</f>
        <v>3255</v>
      </c>
      <c r="N70" s="12">
        <f t="shared" si="7"/>
        <v>265.5</v>
      </c>
      <c r="O70" s="12">
        <f t="shared" si="7"/>
        <v>42.00000000000001</v>
      </c>
    </row>
    <row r="71" spans="1:15" ht="12.75">
      <c r="A71" s="11" t="s">
        <v>106</v>
      </c>
      <c r="B71" s="11" t="s">
        <v>107</v>
      </c>
      <c r="C71" s="10">
        <v>51</v>
      </c>
      <c r="D71" s="10">
        <v>7</v>
      </c>
      <c r="E71" s="10">
        <v>1</v>
      </c>
      <c r="F71" s="10">
        <v>1</v>
      </c>
      <c r="G71" s="12">
        <v>13.72549019607843</v>
      </c>
      <c r="H71" s="12">
        <v>2.156862745098039</v>
      </c>
      <c r="I71" s="12">
        <v>1.9607843137254901</v>
      </c>
      <c r="J71" s="12">
        <v>0.44</v>
      </c>
      <c r="K71" s="12">
        <v>0.01</v>
      </c>
      <c r="L71" s="12">
        <v>0.01</v>
      </c>
      <c r="M71" s="12">
        <f t="shared" si="7"/>
        <v>92.4</v>
      </c>
      <c r="N71" s="12">
        <f t="shared" si="7"/>
        <v>0.3</v>
      </c>
      <c r="O71" s="12">
        <f t="shared" si="7"/>
        <v>0.3</v>
      </c>
    </row>
    <row r="72" spans="1:15" ht="12.75">
      <c r="A72" s="11" t="s">
        <v>108</v>
      </c>
      <c r="B72" s="11" t="s">
        <v>59</v>
      </c>
      <c r="C72" s="10">
        <v>811</v>
      </c>
      <c r="D72" s="10">
        <v>106</v>
      </c>
      <c r="E72" s="10">
        <v>6</v>
      </c>
      <c r="F72" s="10">
        <v>5</v>
      </c>
      <c r="G72" s="12">
        <v>13.070283600493218</v>
      </c>
      <c r="H72" s="12">
        <v>0.6781750924784218</v>
      </c>
      <c r="I72" s="12">
        <v>0.6165228113440198</v>
      </c>
      <c r="J72" s="12">
        <v>0.49</v>
      </c>
      <c r="K72" s="12">
        <v>0.01</v>
      </c>
      <c r="L72" s="12">
        <v>0.01</v>
      </c>
      <c r="M72" s="12">
        <f t="shared" si="7"/>
        <v>1558.1999999999998</v>
      </c>
      <c r="N72" s="12">
        <f t="shared" si="7"/>
        <v>1.7999999999999998</v>
      </c>
      <c r="O72" s="12">
        <f t="shared" si="7"/>
        <v>1.5</v>
      </c>
    </row>
    <row r="73" spans="1:9" ht="12.75">
      <c r="A73" s="31" t="s">
        <v>109</v>
      </c>
      <c r="B73" s="20"/>
      <c r="C73" s="20"/>
      <c r="D73" s="20"/>
      <c r="E73" s="20"/>
      <c r="F73" s="20"/>
      <c r="G73" s="20"/>
      <c r="H73" s="20"/>
      <c r="I73" s="20"/>
    </row>
    <row r="74" spans="1:9" ht="12.75">
      <c r="A74" s="31" t="s">
        <v>110</v>
      </c>
      <c r="B74" s="20"/>
      <c r="C74" s="20"/>
      <c r="D74" s="20"/>
      <c r="E74" s="20"/>
      <c r="F74" s="20"/>
      <c r="G74" s="20"/>
      <c r="H74" s="20"/>
      <c r="I74" s="20"/>
    </row>
    <row r="75" spans="1:15" ht="12.75">
      <c r="A75" s="11" t="s">
        <v>111</v>
      </c>
      <c r="B75" s="11" t="s">
        <v>59</v>
      </c>
      <c r="C75" s="10">
        <v>109</v>
      </c>
      <c r="D75" s="10">
        <v>16</v>
      </c>
      <c r="E75" s="10">
        <v>3</v>
      </c>
      <c r="F75" s="10">
        <v>3</v>
      </c>
      <c r="G75" s="12">
        <v>14.678899082568808</v>
      </c>
      <c r="H75" s="12">
        <v>3.0275229357798166</v>
      </c>
      <c r="I75" s="12">
        <v>2.7522935779816513</v>
      </c>
      <c r="J75" s="12">
        <v>0.44</v>
      </c>
      <c r="K75" s="12">
        <v>0.4</v>
      </c>
      <c r="L75" s="12">
        <v>0.01</v>
      </c>
      <c r="M75" s="12">
        <f aca="true" t="shared" si="8" ref="M75:O81">D75*J75*30</f>
        <v>211.2</v>
      </c>
      <c r="N75" s="12">
        <f t="shared" si="8"/>
        <v>36.00000000000001</v>
      </c>
      <c r="O75" s="12">
        <f t="shared" si="8"/>
        <v>0.8999999999999999</v>
      </c>
    </row>
    <row r="76" spans="1:15" ht="12.75">
      <c r="A76" s="11" t="s">
        <v>112</v>
      </c>
      <c r="B76" s="11" t="s">
        <v>107</v>
      </c>
      <c r="C76" s="10">
        <v>72</v>
      </c>
      <c r="D76" s="10">
        <v>11</v>
      </c>
      <c r="E76" s="10">
        <v>2</v>
      </c>
      <c r="F76" s="10">
        <v>2</v>
      </c>
      <c r="G76" s="12">
        <v>15.277777777777779</v>
      </c>
      <c r="H76" s="12">
        <v>3.055555555555556</v>
      </c>
      <c r="I76" s="12">
        <v>2.7777777777777777</v>
      </c>
      <c r="J76" s="12">
        <v>0.41</v>
      </c>
      <c r="K76" s="12">
        <v>0.4</v>
      </c>
      <c r="L76" s="12">
        <v>0.01</v>
      </c>
      <c r="M76" s="12">
        <f t="shared" si="8"/>
        <v>135.29999999999998</v>
      </c>
      <c r="N76" s="12">
        <f t="shared" si="8"/>
        <v>24</v>
      </c>
      <c r="O76" s="12">
        <f t="shared" si="8"/>
        <v>0.6</v>
      </c>
    </row>
    <row r="77" spans="1:15" ht="12.75">
      <c r="A77" s="11" t="s">
        <v>113</v>
      </c>
      <c r="B77" s="11" t="s">
        <v>59</v>
      </c>
      <c r="C77" s="10">
        <v>1013</v>
      </c>
      <c r="D77" s="10">
        <v>211</v>
      </c>
      <c r="E77" s="10">
        <v>25</v>
      </c>
      <c r="F77" s="10">
        <v>23</v>
      </c>
      <c r="G77" s="12">
        <v>20.829220138203357</v>
      </c>
      <c r="H77" s="12">
        <v>2.497532082922014</v>
      </c>
      <c r="I77" s="12">
        <v>2.270483711747285</v>
      </c>
      <c r="J77" s="12">
        <v>0.25</v>
      </c>
      <c r="K77" s="12">
        <v>0.35</v>
      </c>
      <c r="L77" s="12">
        <v>0.11</v>
      </c>
      <c r="M77" s="12">
        <f t="shared" si="8"/>
        <v>1582.5</v>
      </c>
      <c r="N77" s="12">
        <f t="shared" si="8"/>
        <v>262.5</v>
      </c>
      <c r="O77" s="12">
        <f t="shared" si="8"/>
        <v>75.89999999999999</v>
      </c>
    </row>
    <row r="78" spans="1:15" ht="12.75">
      <c r="A78" s="11" t="s">
        <v>114</v>
      </c>
      <c r="B78" s="11" t="s">
        <v>107</v>
      </c>
      <c r="C78" s="10">
        <v>82</v>
      </c>
      <c r="D78" s="10">
        <v>12</v>
      </c>
      <c r="E78" s="10">
        <v>2</v>
      </c>
      <c r="F78" s="10">
        <v>2</v>
      </c>
      <c r="G78" s="12">
        <v>14.634146341463415</v>
      </c>
      <c r="H78" s="12">
        <v>2.682926829268293</v>
      </c>
      <c r="I78" s="12">
        <v>2.4390243902439024</v>
      </c>
      <c r="J78" s="12">
        <v>0.44</v>
      </c>
      <c r="K78" s="12">
        <v>0.4</v>
      </c>
      <c r="L78" s="12">
        <v>0.01</v>
      </c>
      <c r="M78" s="12">
        <f t="shared" si="8"/>
        <v>158.4</v>
      </c>
      <c r="N78" s="12">
        <f t="shared" si="8"/>
        <v>24</v>
      </c>
      <c r="O78" s="12">
        <f t="shared" si="8"/>
        <v>0.6</v>
      </c>
    </row>
    <row r="79" spans="1:15" ht="12.75">
      <c r="A79" s="11" t="s">
        <v>115</v>
      </c>
      <c r="B79" s="11" t="s">
        <v>59</v>
      </c>
      <c r="C79" s="10">
        <v>530</v>
      </c>
      <c r="D79" s="10">
        <v>92</v>
      </c>
      <c r="E79" s="10">
        <v>22</v>
      </c>
      <c r="F79" s="10">
        <v>20</v>
      </c>
      <c r="G79" s="12">
        <v>17.358490566037737</v>
      </c>
      <c r="H79" s="12">
        <v>4.150943396226415</v>
      </c>
      <c r="I79" s="12">
        <v>3.7735849056603774</v>
      </c>
      <c r="J79" s="12">
        <v>0.29</v>
      </c>
      <c r="K79" s="12">
        <v>0.3</v>
      </c>
      <c r="L79" s="12">
        <v>0.14</v>
      </c>
      <c r="M79" s="12">
        <f t="shared" si="8"/>
        <v>800.4</v>
      </c>
      <c r="N79" s="12">
        <f t="shared" si="8"/>
        <v>198</v>
      </c>
      <c r="O79" s="12">
        <f t="shared" si="8"/>
        <v>84.00000000000001</v>
      </c>
    </row>
    <row r="80" spans="1:15" ht="12.75">
      <c r="A80" s="11" t="s">
        <v>116</v>
      </c>
      <c r="B80" s="11" t="s">
        <v>107</v>
      </c>
      <c r="C80" s="10">
        <v>93</v>
      </c>
      <c r="D80" s="10">
        <v>14</v>
      </c>
      <c r="E80" s="10">
        <v>3</v>
      </c>
      <c r="F80" s="10">
        <v>3</v>
      </c>
      <c r="G80" s="12">
        <v>15.053763440860216</v>
      </c>
      <c r="H80" s="12">
        <v>3.5483870967741935</v>
      </c>
      <c r="I80" s="12">
        <v>3.225806451612903</v>
      </c>
      <c r="J80" s="12">
        <v>0.39</v>
      </c>
      <c r="K80" s="12">
        <v>0.4</v>
      </c>
      <c r="L80" s="12">
        <v>0.04</v>
      </c>
      <c r="M80" s="12">
        <f t="shared" si="8"/>
        <v>163.8</v>
      </c>
      <c r="N80" s="12">
        <f t="shared" si="8"/>
        <v>36.00000000000001</v>
      </c>
      <c r="O80" s="12">
        <f t="shared" si="8"/>
        <v>3.5999999999999996</v>
      </c>
    </row>
    <row r="81" spans="1:15" ht="12.75">
      <c r="A81" s="11" t="s">
        <v>117</v>
      </c>
      <c r="B81" s="11" t="s">
        <v>107</v>
      </c>
      <c r="C81" s="10">
        <v>88</v>
      </c>
      <c r="D81" s="10">
        <v>15</v>
      </c>
      <c r="E81" s="10">
        <v>2</v>
      </c>
      <c r="F81" s="10">
        <v>2</v>
      </c>
      <c r="G81" s="12">
        <v>17.045454545454547</v>
      </c>
      <c r="H81" s="12">
        <v>2.5000000000000004</v>
      </c>
      <c r="I81" s="12">
        <v>2.272727272727273</v>
      </c>
      <c r="J81" s="12">
        <v>0.36</v>
      </c>
      <c r="K81" s="12">
        <v>0.4</v>
      </c>
      <c r="L81" s="12">
        <v>0.01</v>
      </c>
      <c r="M81" s="12">
        <f t="shared" si="8"/>
        <v>161.99999999999997</v>
      </c>
      <c r="N81" s="12">
        <f t="shared" si="8"/>
        <v>24</v>
      </c>
      <c r="O81" s="12">
        <f t="shared" si="8"/>
        <v>0.6</v>
      </c>
    </row>
    <row r="82" spans="1:9" ht="12.75">
      <c r="A82" s="31" t="s">
        <v>118</v>
      </c>
      <c r="B82" s="20"/>
      <c r="C82" s="20"/>
      <c r="D82" s="20"/>
      <c r="E82" s="20"/>
      <c r="F82" s="20"/>
      <c r="G82" s="20"/>
      <c r="H82" s="20"/>
      <c r="I82" s="20"/>
    </row>
    <row r="83" spans="1:9" ht="12.75">
      <c r="A83" s="31" t="s">
        <v>119</v>
      </c>
      <c r="B83" s="20"/>
      <c r="C83" s="20"/>
      <c r="D83" s="20"/>
      <c r="E83" s="20"/>
      <c r="F83" s="20"/>
      <c r="G83" s="20"/>
      <c r="H83" s="20"/>
      <c r="I83" s="20"/>
    </row>
    <row r="84" spans="1:15" ht="12.75">
      <c r="A84" s="11" t="s">
        <v>120</v>
      </c>
      <c r="B84" s="11" t="s">
        <v>107</v>
      </c>
      <c r="C84" s="10">
        <v>101</v>
      </c>
      <c r="D84" s="10">
        <v>18</v>
      </c>
      <c r="E84" s="10">
        <v>2</v>
      </c>
      <c r="F84" s="10">
        <v>2</v>
      </c>
      <c r="G84" s="12">
        <v>17.821782178217823</v>
      </c>
      <c r="H84" s="12">
        <v>2.1782178217821784</v>
      </c>
      <c r="I84" s="12">
        <v>1.9801980198019802</v>
      </c>
      <c r="J84" s="12">
        <v>0.34</v>
      </c>
      <c r="K84" s="12">
        <v>0.18</v>
      </c>
      <c r="L84" s="12">
        <v>0.04</v>
      </c>
      <c r="M84" s="12">
        <f aca="true" t="shared" si="9" ref="M84:M104">D84*J84*30</f>
        <v>183.6</v>
      </c>
      <c r="N84" s="12">
        <f aca="true" t="shared" si="10" ref="N84:N104">E84*K84*30</f>
        <v>10.799999999999999</v>
      </c>
      <c r="O84" s="12">
        <f aca="true" t="shared" si="11" ref="O84:O104">F84*L84*30</f>
        <v>2.4</v>
      </c>
    </row>
    <row r="85" spans="1:15" ht="12.75">
      <c r="A85" s="11" t="s">
        <v>121</v>
      </c>
      <c r="B85" s="11" t="s">
        <v>107</v>
      </c>
      <c r="C85" s="10">
        <v>7</v>
      </c>
      <c r="D85" s="10">
        <v>1</v>
      </c>
      <c r="E85" s="10">
        <v>0</v>
      </c>
      <c r="F85" s="10">
        <v>0</v>
      </c>
      <c r="G85" s="12">
        <v>14.285714285714286</v>
      </c>
      <c r="H85" s="12">
        <v>0</v>
      </c>
      <c r="I85" s="12">
        <v>0</v>
      </c>
      <c r="J85" s="12">
        <v>0.35</v>
      </c>
      <c r="K85" s="12">
        <v>0.16</v>
      </c>
      <c r="L85" s="12">
        <v>0.02</v>
      </c>
      <c r="M85" s="12">
        <f t="shared" si="9"/>
        <v>10.5</v>
      </c>
      <c r="N85" s="12">
        <f t="shared" si="10"/>
        <v>0</v>
      </c>
      <c r="O85" s="12">
        <f t="shared" si="11"/>
        <v>0</v>
      </c>
    </row>
    <row r="86" spans="1:15" ht="12.75">
      <c r="A86" s="11" t="s">
        <v>122</v>
      </c>
      <c r="B86" s="11" t="s">
        <v>107</v>
      </c>
      <c r="C86" s="10">
        <v>95</v>
      </c>
      <c r="D86" s="10">
        <v>16</v>
      </c>
      <c r="E86" s="10">
        <v>3</v>
      </c>
      <c r="F86" s="10">
        <v>3</v>
      </c>
      <c r="G86" s="12">
        <v>16.842105263157894</v>
      </c>
      <c r="H86" s="12">
        <v>3.473684210526316</v>
      </c>
      <c r="I86" s="12">
        <v>3.1578947368421053</v>
      </c>
      <c r="J86" s="12">
        <v>0.36</v>
      </c>
      <c r="K86" s="12">
        <v>0.16</v>
      </c>
      <c r="L86" s="12">
        <v>0.02</v>
      </c>
      <c r="M86" s="12">
        <f t="shared" si="9"/>
        <v>172.79999999999998</v>
      </c>
      <c r="N86" s="12">
        <f t="shared" si="10"/>
        <v>14.399999999999999</v>
      </c>
      <c r="O86" s="12">
        <f t="shared" si="11"/>
        <v>1.7999999999999998</v>
      </c>
    </row>
    <row r="87" spans="1:15" ht="12.75">
      <c r="A87" s="11" t="s">
        <v>123</v>
      </c>
      <c r="B87" s="11" t="s">
        <v>107</v>
      </c>
      <c r="C87" s="10">
        <v>53</v>
      </c>
      <c r="D87" s="10">
        <v>9</v>
      </c>
      <c r="E87" s="10">
        <v>2</v>
      </c>
      <c r="F87" s="10">
        <v>2</v>
      </c>
      <c r="G87" s="12">
        <v>16.9811320754717</v>
      </c>
      <c r="H87" s="12">
        <v>4.150943396226415</v>
      </c>
      <c r="I87" s="12">
        <v>3.7735849056603774</v>
      </c>
      <c r="J87" s="12">
        <v>0.34</v>
      </c>
      <c r="K87" s="12">
        <v>0.24</v>
      </c>
      <c r="L87" s="12">
        <v>0.04</v>
      </c>
      <c r="M87" s="12">
        <f t="shared" si="9"/>
        <v>91.8</v>
      </c>
      <c r="N87" s="12">
        <f t="shared" si="10"/>
        <v>14.399999999999999</v>
      </c>
      <c r="O87" s="12">
        <f t="shared" si="11"/>
        <v>2.4</v>
      </c>
    </row>
    <row r="88" spans="1:15" ht="12.75">
      <c r="A88" s="11" t="s">
        <v>124</v>
      </c>
      <c r="B88" s="11" t="s">
        <v>107</v>
      </c>
      <c r="C88" s="10">
        <v>95</v>
      </c>
      <c r="D88" s="10">
        <v>13</v>
      </c>
      <c r="E88" s="10">
        <v>2</v>
      </c>
      <c r="F88" s="10">
        <v>2</v>
      </c>
      <c r="G88" s="12">
        <v>13.68421052631579</v>
      </c>
      <c r="H88" s="12">
        <v>2.3157894736842106</v>
      </c>
      <c r="I88" s="12">
        <v>2.1052631578947367</v>
      </c>
      <c r="J88" s="12">
        <v>0.47</v>
      </c>
      <c r="K88" s="12">
        <v>0.17</v>
      </c>
      <c r="L88" s="12">
        <v>0.01</v>
      </c>
      <c r="M88" s="12">
        <f t="shared" si="9"/>
        <v>183.29999999999998</v>
      </c>
      <c r="N88" s="12">
        <f t="shared" si="10"/>
        <v>10.200000000000001</v>
      </c>
      <c r="O88" s="12">
        <f t="shared" si="11"/>
        <v>0.6</v>
      </c>
    </row>
    <row r="89" spans="1:15" ht="12.75">
      <c r="A89" s="11" t="s">
        <v>125</v>
      </c>
      <c r="B89" s="11" t="s">
        <v>107</v>
      </c>
      <c r="C89" s="10">
        <v>128</v>
      </c>
      <c r="D89" s="10">
        <v>18</v>
      </c>
      <c r="E89" s="10">
        <v>3</v>
      </c>
      <c r="F89" s="10">
        <v>3</v>
      </c>
      <c r="G89" s="12">
        <v>14.0625</v>
      </c>
      <c r="H89" s="12">
        <v>2.578125</v>
      </c>
      <c r="I89" s="12">
        <v>2.34375</v>
      </c>
      <c r="J89" s="12">
        <v>0.44</v>
      </c>
      <c r="K89" s="12">
        <v>0.19</v>
      </c>
      <c r="L89" s="12">
        <v>0.02</v>
      </c>
      <c r="M89" s="12">
        <f t="shared" si="9"/>
        <v>237.6</v>
      </c>
      <c r="N89" s="12">
        <f t="shared" si="10"/>
        <v>17.1</v>
      </c>
      <c r="O89" s="12">
        <f t="shared" si="11"/>
        <v>1.7999999999999998</v>
      </c>
    </row>
    <row r="90" spans="1:15" ht="12.75">
      <c r="A90" s="11" t="s">
        <v>126</v>
      </c>
      <c r="B90" s="11" t="s">
        <v>59</v>
      </c>
      <c r="C90" s="10">
        <v>701</v>
      </c>
      <c r="D90" s="10">
        <v>119</v>
      </c>
      <c r="E90" s="10">
        <v>18</v>
      </c>
      <c r="F90" s="10">
        <v>16</v>
      </c>
      <c r="G90" s="12">
        <v>16.975748930099858</v>
      </c>
      <c r="H90" s="12">
        <v>2.510699001426534</v>
      </c>
      <c r="I90" s="12">
        <v>2.282453637660485</v>
      </c>
      <c r="J90" s="12">
        <v>0.36</v>
      </c>
      <c r="K90" s="12">
        <v>0.01</v>
      </c>
      <c r="L90" s="12">
        <v>0.01</v>
      </c>
      <c r="M90" s="12">
        <f t="shared" si="9"/>
        <v>1285.1999999999998</v>
      </c>
      <c r="N90" s="12">
        <f t="shared" si="10"/>
        <v>5.3999999999999995</v>
      </c>
      <c r="O90" s="12">
        <f t="shared" si="11"/>
        <v>4.8</v>
      </c>
    </row>
    <row r="91" spans="1:15" ht="12.75">
      <c r="A91" s="11" t="s">
        <v>127</v>
      </c>
      <c r="B91" s="11" t="s">
        <v>107</v>
      </c>
      <c r="C91" s="10">
        <v>58</v>
      </c>
      <c r="D91" s="10">
        <v>7</v>
      </c>
      <c r="E91" s="10">
        <v>1</v>
      </c>
      <c r="F91" s="10">
        <v>1</v>
      </c>
      <c r="G91" s="12">
        <v>12.068965517241379</v>
      </c>
      <c r="H91" s="12">
        <v>1.896551724137931</v>
      </c>
      <c r="I91" s="12">
        <v>1.7241379310344827</v>
      </c>
      <c r="J91" s="12">
        <v>0.51</v>
      </c>
      <c r="K91" s="12">
        <v>0.17</v>
      </c>
      <c r="L91" s="12">
        <v>0.01</v>
      </c>
      <c r="M91" s="12">
        <f t="shared" si="9"/>
        <v>107.10000000000001</v>
      </c>
      <c r="N91" s="12">
        <f t="shared" si="10"/>
        <v>5.1000000000000005</v>
      </c>
      <c r="O91" s="12">
        <f t="shared" si="11"/>
        <v>0.3</v>
      </c>
    </row>
    <row r="92" spans="1:15" ht="12.75">
      <c r="A92" s="11" t="s">
        <v>128</v>
      </c>
      <c r="B92" s="11" t="s">
        <v>107</v>
      </c>
      <c r="C92" s="10">
        <v>111</v>
      </c>
      <c r="D92" s="10">
        <v>16</v>
      </c>
      <c r="E92" s="10">
        <v>3</v>
      </c>
      <c r="F92" s="10">
        <v>3</v>
      </c>
      <c r="G92" s="12">
        <v>14.414414414414415</v>
      </c>
      <c r="H92" s="12">
        <v>2.9729729729729732</v>
      </c>
      <c r="I92" s="12">
        <v>2.7027027027027026</v>
      </c>
      <c r="J92" s="12">
        <v>0.43</v>
      </c>
      <c r="K92" s="12">
        <v>0.17</v>
      </c>
      <c r="L92" s="12">
        <v>0.02</v>
      </c>
      <c r="M92" s="12">
        <f t="shared" si="9"/>
        <v>206.4</v>
      </c>
      <c r="N92" s="12">
        <f t="shared" si="10"/>
        <v>15.3</v>
      </c>
      <c r="O92" s="12">
        <f t="shared" si="11"/>
        <v>1.7999999999999998</v>
      </c>
    </row>
    <row r="93" spans="1:15" ht="12.75">
      <c r="A93" s="11" t="s">
        <v>129</v>
      </c>
      <c r="B93" s="11" t="s">
        <v>107</v>
      </c>
      <c r="C93" s="10">
        <v>240</v>
      </c>
      <c r="D93" s="10">
        <v>45</v>
      </c>
      <c r="E93" s="10">
        <v>7</v>
      </c>
      <c r="F93" s="10">
        <v>6</v>
      </c>
      <c r="G93" s="12">
        <v>18.75</v>
      </c>
      <c r="H93" s="12">
        <v>2.75</v>
      </c>
      <c r="I93" s="12">
        <v>2.5</v>
      </c>
      <c r="J93" s="12">
        <v>0.45</v>
      </c>
      <c r="K93" s="12">
        <v>0.18</v>
      </c>
      <c r="L93" s="12">
        <v>0.02</v>
      </c>
      <c r="M93" s="12">
        <f t="shared" si="9"/>
        <v>607.5</v>
      </c>
      <c r="N93" s="12">
        <f t="shared" si="10"/>
        <v>37.8</v>
      </c>
      <c r="O93" s="12">
        <f t="shared" si="11"/>
        <v>3.5999999999999996</v>
      </c>
    </row>
    <row r="94" spans="1:15" ht="12.75">
      <c r="A94" s="11" t="s">
        <v>130</v>
      </c>
      <c r="B94" s="11" t="s">
        <v>107</v>
      </c>
      <c r="C94" s="10">
        <v>374</v>
      </c>
      <c r="D94" s="10">
        <v>32</v>
      </c>
      <c r="E94" s="10">
        <v>11</v>
      </c>
      <c r="F94" s="10">
        <v>10</v>
      </c>
      <c r="G94" s="12">
        <v>8.556149732620321</v>
      </c>
      <c r="H94" s="12">
        <v>2.9411764705882355</v>
      </c>
      <c r="I94" s="12">
        <v>2.6737967914438503</v>
      </c>
      <c r="J94" s="12">
        <v>0.4</v>
      </c>
      <c r="K94" s="12">
        <v>0.01</v>
      </c>
      <c r="L94" s="12">
        <v>0.01</v>
      </c>
      <c r="M94" s="12">
        <f t="shared" si="9"/>
        <v>384</v>
      </c>
      <c r="N94" s="12">
        <f t="shared" si="10"/>
        <v>3.3</v>
      </c>
      <c r="O94" s="12">
        <f t="shared" si="11"/>
        <v>3</v>
      </c>
    </row>
    <row r="95" spans="1:15" ht="12.75">
      <c r="A95" s="11" t="s">
        <v>131</v>
      </c>
      <c r="B95" s="11" t="s">
        <v>107</v>
      </c>
      <c r="C95" s="10">
        <v>110</v>
      </c>
      <c r="D95" s="10">
        <v>14</v>
      </c>
      <c r="E95" s="10">
        <v>3</v>
      </c>
      <c r="F95" s="10">
        <v>3</v>
      </c>
      <c r="G95" s="12">
        <v>12.727272727272727</v>
      </c>
      <c r="H95" s="12">
        <v>3</v>
      </c>
      <c r="I95" s="12">
        <v>2.727272727272727</v>
      </c>
      <c r="J95" s="12">
        <v>0.5</v>
      </c>
      <c r="K95" s="12">
        <v>0.19</v>
      </c>
      <c r="L95" s="12">
        <v>0.05</v>
      </c>
      <c r="M95" s="12">
        <f t="shared" si="9"/>
        <v>210</v>
      </c>
      <c r="N95" s="12">
        <f t="shared" si="10"/>
        <v>17.1</v>
      </c>
      <c r="O95" s="12">
        <f t="shared" si="11"/>
        <v>4.500000000000001</v>
      </c>
    </row>
    <row r="96" spans="1:15" ht="12.75">
      <c r="A96" s="11" t="s">
        <v>132</v>
      </c>
      <c r="B96" s="11" t="s">
        <v>107</v>
      </c>
      <c r="C96" s="10">
        <v>669</v>
      </c>
      <c r="D96" s="10">
        <v>98</v>
      </c>
      <c r="E96" s="10">
        <v>19</v>
      </c>
      <c r="F96" s="10">
        <v>17</v>
      </c>
      <c r="G96" s="12">
        <v>14.648729446935725</v>
      </c>
      <c r="H96" s="12">
        <v>2.7952167414050826</v>
      </c>
      <c r="I96" s="12">
        <v>2.5411061285500747</v>
      </c>
      <c r="J96" s="12">
        <v>0.42</v>
      </c>
      <c r="K96" s="12">
        <v>0.04</v>
      </c>
      <c r="L96" s="12">
        <v>0.04</v>
      </c>
      <c r="M96" s="12">
        <f t="shared" si="9"/>
        <v>1234.8</v>
      </c>
      <c r="N96" s="12">
        <f t="shared" si="10"/>
        <v>22.8</v>
      </c>
      <c r="O96" s="12">
        <f t="shared" si="11"/>
        <v>20.400000000000002</v>
      </c>
    </row>
    <row r="97" spans="1:15" ht="12.75">
      <c r="A97" s="11" t="s">
        <v>133</v>
      </c>
      <c r="B97" s="11" t="s">
        <v>107</v>
      </c>
      <c r="C97" s="10">
        <v>166</v>
      </c>
      <c r="D97" s="10">
        <v>25</v>
      </c>
      <c r="E97" s="10">
        <v>4</v>
      </c>
      <c r="F97" s="10">
        <v>4</v>
      </c>
      <c r="G97" s="12">
        <v>15.060240963855422</v>
      </c>
      <c r="H97" s="12">
        <v>2.6506024096385548</v>
      </c>
      <c r="I97" s="12">
        <v>2.4096385542168677</v>
      </c>
      <c r="J97" s="12">
        <v>0.42</v>
      </c>
      <c r="K97" s="12">
        <v>0.18</v>
      </c>
      <c r="L97" s="12">
        <v>0.04</v>
      </c>
      <c r="M97" s="12">
        <f t="shared" si="9"/>
        <v>315</v>
      </c>
      <c r="N97" s="12">
        <f t="shared" si="10"/>
        <v>21.599999999999998</v>
      </c>
      <c r="O97" s="12">
        <f t="shared" si="11"/>
        <v>4.8</v>
      </c>
    </row>
    <row r="98" spans="1:15" ht="12.75">
      <c r="A98" s="11" t="s">
        <v>134</v>
      </c>
      <c r="B98" s="11" t="s">
        <v>107</v>
      </c>
      <c r="C98" s="10">
        <v>231</v>
      </c>
      <c r="D98" s="10">
        <v>33</v>
      </c>
      <c r="E98" s="10">
        <v>7</v>
      </c>
      <c r="F98" s="10">
        <v>6</v>
      </c>
      <c r="G98" s="12">
        <v>14.285714285714286</v>
      </c>
      <c r="H98" s="12">
        <v>2.857142857142857</v>
      </c>
      <c r="I98" s="12">
        <v>2.5974025974025974</v>
      </c>
      <c r="J98" s="12">
        <v>0.44</v>
      </c>
      <c r="K98" s="12">
        <v>0.14</v>
      </c>
      <c r="L98" s="12">
        <v>0.04</v>
      </c>
      <c r="M98" s="12">
        <f t="shared" si="9"/>
        <v>435.59999999999997</v>
      </c>
      <c r="N98" s="12">
        <f t="shared" si="10"/>
        <v>29.400000000000002</v>
      </c>
      <c r="O98" s="12">
        <f t="shared" si="11"/>
        <v>7.199999999999999</v>
      </c>
    </row>
    <row r="99" spans="1:15" ht="12.75">
      <c r="A99" s="11" t="s">
        <v>135</v>
      </c>
      <c r="B99" s="11" t="s">
        <v>107</v>
      </c>
      <c r="C99" s="10">
        <v>127</v>
      </c>
      <c r="D99" s="10">
        <v>16</v>
      </c>
      <c r="E99" s="10">
        <v>3</v>
      </c>
      <c r="F99" s="10">
        <v>3</v>
      </c>
      <c r="G99" s="12">
        <v>12.598425196850394</v>
      </c>
      <c r="H99" s="12">
        <v>2.5984251968503935</v>
      </c>
      <c r="I99" s="12">
        <v>2.3622047244094486</v>
      </c>
      <c r="J99" s="12">
        <v>0.51</v>
      </c>
      <c r="K99" s="12">
        <v>0.17</v>
      </c>
      <c r="L99" s="12">
        <v>0.01</v>
      </c>
      <c r="M99" s="12">
        <f t="shared" si="9"/>
        <v>244.8</v>
      </c>
      <c r="N99" s="12">
        <f t="shared" si="10"/>
        <v>15.3</v>
      </c>
      <c r="O99" s="12">
        <f t="shared" si="11"/>
        <v>0.8999999999999999</v>
      </c>
    </row>
    <row r="100" spans="1:15" ht="12.75">
      <c r="A100" s="11" t="s">
        <v>136</v>
      </c>
      <c r="B100" s="11" t="s">
        <v>59</v>
      </c>
      <c r="C100" s="10">
        <v>1076</v>
      </c>
      <c r="D100" s="10">
        <v>177</v>
      </c>
      <c r="E100" s="10">
        <v>36</v>
      </c>
      <c r="F100" s="10">
        <v>33</v>
      </c>
      <c r="G100" s="12">
        <v>16.449814126394052</v>
      </c>
      <c r="H100" s="12">
        <v>3.3736059479553906</v>
      </c>
      <c r="I100" s="12">
        <v>3.066914498141264</v>
      </c>
      <c r="J100" s="12">
        <v>0.37</v>
      </c>
      <c r="K100" s="12">
        <v>0.12</v>
      </c>
      <c r="L100" s="12">
        <v>0.01</v>
      </c>
      <c r="M100" s="12">
        <f t="shared" si="9"/>
        <v>1964.6999999999998</v>
      </c>
      <c r="N100" s="12">
        <f t="shared" si="10"/>
        <v>129.60000000000002</v>
      </c>
      <c r="O100" s="12">
        <f t="shared" si="11"/>
        <v>9.9</v>
      </c>
    </row>
    <row r="101" spans="1:15" ht="12.75">
      <c r="A101" s="11" t="s">
        <v>137</v>
      </c>
      <c r="B101" s="11" t="s">
        <v>107</v>
      </c>
      <c r="C101" s="10">
        <v>12</v>
      </c>
      <c r="D101" s="10">
        <v>1</v>
      </c>
      <c r="E101" s="10">
        <v>0</v>
      </c>
      <c r="F101" s="10">
        <v>0</v>
      </c>
      <c r="G101" s="12">
        <v>8.333333333333334</v>
      </c>
      <c r="H101" s="12">
        <v>0</v>
      </c>
      <c r="I101" s="12">
        <v>0</v>
      </c>
      <c r="J101" s="12">
        <v>0.52</v>
      </c>
      <c r="K101" s="12">
        <v>0.17</v>
      </c>
      <c r="L101" s="12">
        <v>0.01</v>
      </c>
      <c r="M101" s="12">
        <f t="shared" si="9"/>
        <v>15.600000000000001</v>
      </c>
      <c r="N101" s="12">
        <f t="shared" si="10"/>
        <v>0</v>
      </c>
      <c r="O101" s="12">
        <f t="shared" si="11"/>
        <v>0</v>
      </c>
    </row>
    <row r="102" spans="1:15" ht="12.75">
      <c r="A102" s="11" t="s">
        <v>138</v>
      </c>
      <c r="B102" s="11" t="s">
        <v>107</v>
      </c>
      <c r="C102" s="10">
        <v>34</v>
      </c>
      <c r="D102" s="10">
        <v>5</v>
      </c>
      <c r="E102" s="10">
        <v>1</v>
      </c>
      <c r="F102" s="10">
        <v>1</v>
      </c>
      <c r="G102" s="12">
        <v>14.705882352941176</v>
      </c>
      <c r="H102" s="12">
        <v>3.2352941176470593</v>
      </c>
      <c r="I102" s="12">
        <v>2.9411764705882355</v>
      </c>
      <c r="J102" s="12">
        <v>0.4</v>
      </c>
      <c r="K102" s="12">
        <v>0.28</v>
      </c>
      <c r="L102" s="12">
        <v>0.03</v>
      </c>
      <c r="M102" s="12">
        <f t="shared" si="9"/>
        <v>60</v>
      </c>
      <c r="N102" s="12">
        <f t="shared" si="10"/>
        <v>8.4</v>
      </c>
      <c r="O102" s="12">
        <f t="shared" si="11"/>
        <v>0.8999999999999999</v>
      </c>
    </row>
    <row r="103" spans="1:15" ht="12.75">
      <c r="A103" s="11" t="s">
        <v>139</v>
      </c>
      <c r="B103" s="11" t="s">
        <v>107</v>
      </c>
      <c r="C103" s="10">
        <v>327</v>
      </c>
      <c r="D103" s="10">
        <v>60</v>
      </c>
      <c r="E103" s="10">
        <v>12</v>
      </c>
      <c r="F103" s="10">
        <v>11</v>
      </c>
      <c r="G103" s="12">
        <v>18.34862385321101</v>
      </c>
      <c r="H103" s="12">
        <v>3.700305810397554</v>
      </c>
      <c r="I103" s="12">
        <v>3.363914373088685</v>
      </c>
      <c r="J103" s="12">
        <v>0.33</v>
      </c>
      <c r="K103" s="12">
        <v>0.14</v>
      </c>
      <c r="L103" s="12">
        <v>0.01</v>
      </c>
      <c r="M103" s="12">
        <f t="shared" si="9"/>
        <v>594</v>
      </c>
      <c r="N103" s="12">
        <f t="shared" si="10"/>
        <v>50.400000000000006</v>
      </c>
      <c r="O103" s="12">
        <f t="shared" si="11"/>
        <v>3.3</v>
      </c>
    </row>
    <row r="104" spans="1:15" ht="12.75">
      <c r="A104" s="11" t="s">
        <v>140</v>
      </c>
      <c r="B104" s="11" t="s">
        <v>107</v>
      </c>
      <c r="C104" s="10">
        <v>159</v>
      </c>
      <c r="D104" s="10">
        <v>29</v>
      </c>
      <c r="E104" s="10">
        <v>6</v>
      </c>
      <c r="F104" s="10">
        <v>5</v>
      </c>
      <c r="G104" s="12">
        <v>18.238993710691823</v>
      </c>
      <c r="H104" s="12">
        <v>3.4591194968553465</v>
      </c>
      <c r="I104" s="12">
        <v>3.1446540880503147</v>
      </c>
      <c r="J104" s="12">
        <v>0.33</v>
      </c>
      <c r="K104" s="12">
        <v>0.19</v>
      </c>
      <c r="L104" s="12">
        <v>0.01</v>
      </c>
      <c r="M104" s="12">
        <f t="shared" si="9"/>
        <v>287.1</v>
      </c>
      <c r="N104" s="12">
        <f t="shared" si="10"/>
        <v>34.2</v>
      </c>
      <c r="O104" s="12">
        <f t="shared" si="11"/>
        <v>1.5</v>
      </c>
    </row>
    <row r="105" spans="1:9" ht="12.75">
      <c r="A105" s="31" t="s">
        <v>141</v>
      </c>
      <c r="B105" s="20"/>
      <c r="C105" s="20"/>
      <c r="D105" s="20"/>
      <c r="E105" s="20"/>
      <c r="F105" s="20"/>
      <c r="G105" s="20"/>
      <c r="H105" s="20"/>
      <c r="I105" s="20"/>
    </row>
    <row r="106" spans="1:9" ht="12.75">
      <c r="A106" s="31" t="s">
        <v>142</v>
      </c>
      <c r="B106" s="20"/>
      <c r="C106" s="20"/>
      <c r="D106" s="20"/>
      <c r="E106" s="20"/>
      <c r="F106" s="20"/>
      <c r="G106" s="20"/>
      <c r="H106" s="20"/>
      <c r="I106" s="20"/>
    </row>
    <row r="107" spans="1:15" ht="12.75">
      <c r="A107" s="11" t="s">
        <v>143</v>
      </c>
      <c r="B107" s="11" t="s">
        <v>59</v>
      </c>
      <c r="C107" s="10">
        <v>130</v>
      </c>
      <c r="D107" s="10">
        <v>26</v>
      </c>
      <c r="E107" s="10">
        <v>4</v>
      </c>
      <c r="F107" s="10">
        <v>4</v>
      </c>
      <c r="G107" s="12">
        <v>20</v>
      </c>
      <c r="H107" s="12">
        <v>3.384615384615385</v>
      </c>
      <c r="I107" s="12">
        <v>3.076923076923077</v>
      </c>
      <c r="J107" s="12">
        <v>0.29</v>
      </c>
      <c r="K107" s="12">
        <v>0.16</v>
      </c>
      <c r="L107" s="12">
        <v>0.01</v>
      </c>
      <c r="M107" s="12">
        <f aca="true" t="shared" si="12" ref="M107:M116">D107*J107*30</f>
        <v>226.2</v>
      </c>
      <c r="N107" s="12">
        <f aca="true" t="shared" si="13" ref="N107:N116">E107*K107*30</f>
        <v>19.2</v>
      </c>
      <c r="O107" s="12">
        <f aca="true" t="shared" si="14" ref="O107:O116">F107*L107*30</f>
        <v>1.2</v>
      </c>
    </row>
    <row r="108" spans="1:15" ht="12.75">
      <c r="A108" s="11" t="s">
        <v>44</v>
      </c>
      <c r="B108" s="11" t="s">
        <v>107</v>
      </c>
      <c r="C108" s="10">
        <v>34</v>
      </c>
      <c r="D108" s="10">
        <v>5</v>
      </c>
      <c r="E108" s="10">
        <v>1</v>
      </c>
      <c r="F108" s="10">
        <v>1</v>
      </c>
      <c r="G108" s="12">
        <v>14.705882352941176</v>
      </c>
      <c r="H108" s="12">
        <v>3.2352941176470593</v>
      </c>
      <c r="I108" s="12">
        <v>2.9411764705882355</v>
      </c>
      <c r="J108" s="12">
        <v>0.38</v>
      </c>
      <c r="K108" s="12">
        <v>0.04</v>
      </c>
      <c r="L108" s="12">
        <v>0.04</v>
      </c>
      <c r="M108" s="12">
        <f t="shared" si="12"/>
        <v>57</v>
      </c>
      <c r="N108" s="12">
        <f t="shared" si="13"/>
        <v>1.2</v>
      </c>
      <c r="O108" s="12">
        <f t="shared" si="14"/>
        <v>1.2</v>
      </c>
    </row>
    <row r="109" spans="1:15" ht="12.75">
      <c r="A109" s="11" t="s">
        <v>144</v>
      </c>
      <c r="B109" s="11" t="s">
        <v>107</v>
      </c>
      <c r="C109" s="10">
        <v>35</v>
      </c>
      <c r="D109" s="10">
        <v>6</v>
      </c>
      <c r="E109" s="10">
        <v>1</v>
      </c>
      <c r="F109" s="10">
        <v>1</v>
      </c>
      <c r="G109" s="12">
        <v>17.142857142857142</v>
      </c>
      <c r="H109" s="12">
        <v>3.1428571428571432</v>
      </c>
      <c r="I109" s="12">
        <v>2.857142857142857</v>
      </c>
      <c r="J109" s="12">
        <v>0.38</v>
      </c>
      <c r="K109" s="12">
        <v>0.05</v>
      </c>
      <c r="L109" s="12">
        <v>0.01</v>
      </c>
      <c r="M109" s="12">
        <f t="shared" si="12"/>
        <v>68.4</v>
      </c>
      <c r="N109" s="12">
        <f t="shared" si="13"/>
        <v>1.5</v>
      </c>
      <c r="O109" s="12">
        <f t="shared" si="14"/>
        <v>0.3</v>
      </c>
    </row>
    <row r="110" spans="1:15" ht="12.75">
      <c r="A110" s="11" t="s">
        <v>145</v>
      </c>
      <c r="B110" s="11" t="s">
        <v>107</v>
      </c>
      <c r="C110" s="10">
        <v>61</v>
      </c>
      <c r="D110" s="10">
        <v>10</v>
      </c>
      <c r="E110" s="10">
        <v>2</v>
      </c>
      <c r="F110" s="10">
        <v>2</v>
      </c>
      <c r="G110" s="12">
        <v>16.39344262295082</v>
      </c>
      <c r="H110" s="12">
        <v>3.606557377049181</v>
      </c>
      <c r="I110" s="12">
        <v>3.278688524590164</v>
      </c>
      <c r="J110" s="12">
        <v>0.38</v>
      </c>
      <c r="K110" s="12">
        <v>0.01</v>
      </c>
      <c r="L110" s="12">
        <v>0.01</v>
      </c>
      <c r="M110" s="12">
        <f t="shared" si="12"/>
        <v>114</v>
      </c>
      <c r="N110" s="12">
        <f t="shared" si="13"/>
        <v>0.6</v>
      </c>
      <c r="O110" s="12">
        <f t="shared" si="14"/>
        <v>0.6</v>
      </c>
    </row>
    <row r="111" spans="1:15" ht="12.75">
      <c r="A111" s="11" t="s">
        <v>146</v>
      </c>
      <c r="B111" s="11" t="s">
        <v>107</v>
      </c>
      <c r="C111" s="10">
        <v>51</v>
      </c>
      <c r="D111" s="10">
        <v>8</v>
      </c>
      <c r="E111" s="10">
        <v>2</v>
      </c>
      <c r="F111" s="10">
        <v>2</v>
      </c>
      <c r="G111" s="12">
        <v>15.686274509803921</v>
      </c>
      <c r="H111" s="12">
        <v>4.313725490196078</v>
      </c>
      <c r="I111" s="12">
        <v>3.9215686274509802</v>
      </c>
      <c r="J111" s="12">
        <v>0.38</v>
      </c>
      <c r="K111" s="12">
        <v>0.2</v>
      </c>
      <c r="L111" s="12">
        <v>0.01</v>
      </c>
      <c r="M111" s="12">
        <f t="shared" si="12"/>
        <v>91.2</v>
      </c>
      <c r="N111" s="12">
        <f t="shared" si="13"/>
        <v>12</v>
      </c>
      <c r="O111" s="12">
        <f t="shared" si="14"/>
        <v>0.6</v>
      </c>
    </row>
    <row r="112" spans="1:15" ht="12.75">
      <c r="A112" s="11" t="s">
        <v>147</v>
      </c>
      <c r="B112" s="11" t="s">
        <v>107</v>
      </c>
      <c r="C112" s="10">
        <v>56</v>
      </c>
      <c r="D112" s="10">
        <v>9</v>
      </c>
      <c r="E112" s="10">
        <v>2</v>
      </c>
      <c r="F112" s="10">
        <v>2</v>
      </c>
      <c r="G112" s="12">
        <v>16.071428571428573</v>
      </c>
      <c r="H112" s="12">
        <v>3.9285714285714293</v>
      </c>
      <c r="I112" s="12">
        <v>3.5714285714285716</v>
      </c>
      <c r="J112" s="12">
        <v>0.38</v>
      </c>
      <c r="K112" s="12">
        <v>0.01</v>
      </c>
      <c r="L112" s="12">
        <v>0.01</v>
      </c>
      <c r="M112" s="12">
        <f t="shared" si="12"/>
        <v>102.6</v>
      </c>
      <c r="N112" s="12">
        <f t="shared" si="13"/>
        <v>0.6</v>
      </c>
      <c r="O112" s="12">
        <f t="shared" si="14"/>
        <v>0.6</v>
      </c>
    </row>
    <row r="113" spans="1:15" ht="12.75">
      <c r="A113" s="11" t="s">
        <v>148</v>
      </c>
      <c r="B113" s="11" t="s">
        <v>107</v>
      </c>
      <c r="C113" s="10">
        <v>79</v>
      </c>
      <c r="D113" s="10">
        <v>13</v>
      </c>
      <c r="E113" s="10">
        <v>2</v>
      </c>
      <c r="F113" s="10">
        <v>2</v>
      </c>
      <c r="G113" s="12">
        <v>16.455696202531644</v>
      </c>
      <c r="H113" s="12">
        <v>2.784810126582279</v>
      </c>
      <c r="I113" s="12">
        <v>2.5316455696202533</v>
      </c>
      <c r="J113" s="12">
        <v>0.38</v>
      </c>
      <c r="K113" s="12">
        <v>0.01</v>
      </c>
      <c r="L113" s="12">
        <v>0.01</v>
      </c>
      <c r="M113" s="12">
        <f t="shared" si="12"/>
        <v>148.20000000000002</v>
      </c>
      <c r="N113" s="12">
        <f t="shared" si="13"/>
        <v>0.6</v>
      </c>
      <c r="O113" s="12">
        <f t="shared" si="14"/>
        <v>0.6</v>
      </c>
    </row>
    <row r="114" spans="1:15" ht="12.75">
      <c r="A114" s="11" t="s">
        <v>149</v>
      </c>
      <c r="B114" s="11" t="s">
        <v>59</v>
      </c>
      <c r="C114" s="10">
        <v>200</v>
      </c>
      <c r="D114" s="10">
        <v>38</v>
      </c>
      <c r="E114" s="10">
        <v>2</v>
      </c>
      <c r="F114" s="10">
        <v>2</v>
      </c>
      <c r="G114" s="12">
        <v>19</v>
      </c>
      <c r="H114" s="12">
        <v>1.1</v>
      </c>
      <c r="I114" s="12">
        <v>1</v>
      </c>
      <c r="J114" s="12">
        <v>0.32</v>
      </c>
      <c r="K114" s="12">
        <v>0.21</v>
      </c>
      <c r="L114" s="12">
        <v>0.02</v>
      </c>
      <c r="M114" s="12">
        <f t="shared" si="12"/>
        <v>364.8</v>
      </c>
      <c r="N114" s="12">
        <f t="shared" si="13"/>
        <v>12.6</v>
      </c>
      <c r="O114" s="12">
        <f t="shared" si="14"/>
        <v>1.2</v>
      </c>
    </row>
    <row r="115" spans="1:15" ht="12.75">
      <c r="A115" s="11" t="s">
        <v>150</v>
      </c>
      <c r="B115" s="11" t="s">
        <v>107</v>
      </c>
      <c r="C115" s="10">
        <v>224</v>
      </c>
      <c r="D115" s="10">
        <v>37</v>
      </c>
      <c r="E115" s="10">
        <v>8</v>
      </c>
      <c r="F115" s="10">
        <v>7</v>
      </c>
      <c r="G115" s="12">
        <v>16.517857142857142</v>
      </c>
      <c r="H115" s="12">
        <v>3.4375000000000004</v>
      </c>
      <c r="I115" s="12">
        <v>3.125</v>
      </c>
      <c r="J115" s="12">
        <v>0.37</v>
      </c>
      <c r="K115" s="12">
        <v>0.2</v>
      </c>
      <c r="L115" s="12">
        <v>0.01</v>
      </c>
      <c r="M115" s="12">
        <f t="shared" si="12"/>
        <v>410.7</v>
      </c>
      <c r="N115" s="12">
        <f t="shared" si="13"/>
        <v>48</v>
      </c>
      <c r="O115" s="12">
        <f t="shared" si="14"/>
        <v>2.1</v>
      </c>
    </row>
    <row r="116" spans="1:15" ht="12.75">
      <c r="A116" s="11" t="s">
        <v>151</v>
      </c>
      <c r="B116" s="11" t="s">
        <v>107</v>
      </c>
      <c r="C116" s="10">
        <v>55</v>
      </c>
      <c r="D116" s="10">
        <v>9</v>
      </c>
      <c r="E116" s="10">
        <v>2</v>
      </c>
      <c r="F116" s="10">
        <v>2</v>
      </c>
      <c r="G116" s="12">
        <v>16.363636363636363</v>
      </c>
      <c r="H116" s="12">
        <v>4</v>
      </c>
      <c r="I116" s="12">
        <v>3.6363636363636362</v>
      </c>
      <c r="J116" s="12">
        <v>0.39</v>
      </c>
      <c r="K116" s="12">
        <v>0.5</v>
      </c>
      <c r="L116" s="12">
        <v>0.11</v>
      </c>
      <c r="M116" s="12">
        <f t="shared" si="12"/>
        <v>105.30000000000001</v>
      </c>
      <c r="N116" s="12">
        <f t="shared" si="13"/>
        <v>30</v>
      </c>
      <c r="O116" s="12">
        <f t="shared" si="14"/>
        <v>6.6</v>
      </c>
    </row>
    <row r="117" spans="1:9" ht="12.75">
      <c r="A117" s="31" t="s">
        <v>152</v>
      </c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31" t="s">
        <v>153</v>
      </c>
      <c r="B118" s="20"/>
      <c r="C118" s="20"/>
      <c r="D118" s="20"/>
      <c r="E118" s="20"/>
      <c r="F118" s="20"/>
      <c r="G118" s="20"/>
      <c r="H118" s="20"/>
      <c r="I118" s="20"/>
    </row>
    <row r="119" spans="1:15" ht="12.75">
      <c r="A119" s="11" t="s">
        <v>154</v>
      </c>
      <c r="B119" s="11" t="s">
        <v>107</v>
      </c>
      <c r="C119" s="10">
        <v>36</v>
      </c>
      <c r="D119" s="10">
        <v>4</v>
      </c>
      <c r="E119" s="10">
        <v>1</v>
      </c>
      <c r="F119" s="10">
        <v>1</v>
      </c>
      <c r="G119" s="12">
        <v>11.11111111111111</v>
      </c>
      <c r="H119" s="12">
        <v>3.055555555555556</v>
      </c>
      <c r="I119" s="12">
        <v>2.7777777777777777</v>
      </c>
      <c r="J119" s="12">
        <v>0.52</v>
      </c>
      <c r="K119" s="12">
        <v>0.01</v>
      </c>
      <c r="L119" s="12">
        <v>0.01</v>
      </c>
      <c r="M119" s="12">
        <f aca="true" t="shared" si="15" ref="M119:M147">D119*J119*30</f>
        <v>62.400000000000006</v>
      </c>
      <c r="N119" s="12">
        <f aca="true" t="shared" si="16" ref="N119:N147">E119*K119*30</f>
        <v>0.3</v>
      </c>
      <c r="O119" s="12">
        <f aca="true" t="shared" si="17" ref="O119:O147">F119*L119*30</f>
        <v>0.3</v>
      </c>
    </row>
    <row r="120" spans="1:15" ht="12.75">
      <c r="A120" s="11" t="s">
        <v>155</v>
      </c>
      <c r="B120" s="11" t="s">
        <v>107</v>
      </c>
      <c r="C120" s="10">
        <v>98</v>
      </c>
      <c r="D120" s="10">
        <v>14</v>
      </c>
      <c r="E120" s="10">
        <v>3</v>
      </c>
      <c r="F120" s="10">
        <v>3</v>
      </c>
      <c r="G120" s="12">
        <v>14.285714285714286</v>
      </c>
      <c r="H120" s="12">
        <v>3.36734693877551</v>
      </c>
      <c r="I120" s="12">
        <v>3.061224489795918</v>
      </c>
      <c r="J120" s="12">
        <v>0.44</v>
      </c>
      <c r="K120" s="12">
        <v>0.16</v>
      </c>
      <c r="L120" s="12">
        <v>0.03</v>
      </c>
      <c r="M120" s="12">
        <f t="shared" si="15"/>
        <v>184.8</v>
      </c>
      <c r="N120" s="12">
        <f t="shared" si="16"/>
        <v>14.399999999999999</v>
      </c>
      <c r="O120" s="12">
        <f t="shared" si="17"/>
        <v>2.6999999999999997</v>
      </c>
    </row>
    <row r="121" spans="1:15" ht="12.75">
      <c r="A121" s="11" t="s">
        <v>156</v>
      </c>
      <c r="B121" s="11" t="s">
        <v>107</v>
      </c>
      <c r="C121" s="10">
        <v>30</v>
      </c>
      <c r="D121" s="10">
        <v>5</v>
      </c>
      <c r="E121" s="10">
        <v>1</v>
      </c>
      <c r="F121" s="10">
        <v>1</v>
      </c>
      <c r="G121" s="12">
        <v>16.666666666666668</v>
      </c>
      <c r="H121" s="12">
        <v>3.666666666666667</v>
      </c>
      <c r="I121" s="12">
        <v>3.3333333333333335</v>
      </c>
      <c r="J121" s="12">
        <v>0.41</v>
      </c>
      <c r="K121" s="12">
        <v>0.16</v>
      </c>
      <c r="L121" s="12">
        <v>0.02</v>
      </c>
      <c r="M121" s="12">
        <f t="shared" si="15"/>
        <v>61.49999999999999</v>
      </c>
      <c r="N121" s="12">
        <f t="shared" si="16"/>
        <v>4.8</v>
      </c>
      <c r="O121" s="12">
        <f t="shared" si="17"/>
        <v>0.6</v>
      </c>
    </row>
    <row r="122" spans="1:15" ht="12.75">
      <c r="A122" s="11" t="s">
        <v>157</v>
      </c>
      <c r="B122" s="11" t="s">
        <v>59</v>
      </c>
      <c r="C122" s="10">
        <v>185</v>
      </c>
      <c r="D122" s="10">
        <v>27</v>
      </c>
      <c r="E122" s="10">
        <v>6</v>
      </c>
      <c r="F122" s="10">
        <v>5</v>
      </c>
      <c r="G122" s="12">
        <v>14.594594594594595</v>
      </c>
      <c r="H122" s="12">
        <v>2.9729729729729732</v>
      </c>
      <c r="I122" s="12">
        <v>2.7027027027027026</v>
      </c>
      <c r="J122" s="12">
        <v>0.43</v>
      </c>
      <c r="K122" s="12">
        <v>0.16</v>
      </c>
      <c r="L122" s="12">
        <v>0.02</v>
      </c>
      <c r="M122" s="12">
        <f t="shared" si="15"/>
        <v>348.29999999999995</v>
      </c>
      <c r="N122" s="12">
        <f t="shared" si="16"/>
        <v>28.799999999999997</v>
      </c>
      <c r="O122" s="12">
        <f t="shared" si="17"/>
        <v>3</v>
      </c>
    </row>
    <row r="123" spans="1:15" ht="12.75">
      <c r="A123" s="11" t="s">
        <v>158</v>
      </c>
      <c r="B123" s="11" t="s">
        <v>107</v>
      </c>
      <c r="C123" s="10">
        <v>11</v>
      </c>
      <c r="D123" s="10">
        <v>1</v>
      </c>
      <c r="E123" s="10">
        <v>0</v>
      </c>
      <c r="F123" s="10">
        <v>0</v>
      </c>
      <c r="G123" s="12">
        <v>9.090909090909092</v>
      </c>
      <c r="H123" s="12">
        <v>0</v>
      </c>
      <c r="I123" s="12">
        <v>0</v>
      </c>
      <c r="J123" s="12">
        <v>0.54</v>
      </c>
      <c r="K123" s="12">
        <v>0.02</v>
      </c>
      <c r="L123" s="12">
        <v>0.01</v>
      </c>
      <c r="M123" s="12">
        <f t="shared" si="15"/>
        <v>16.200000000000003</v>
      </c>
      <c r="N123" s="12">
        <f t="shared" si="16"/>
        <v>0</v>
      </c>
      <c r="O123" s="12">
        <f t="shared" si="17"/>
        <v>0</v>
      </c>
    </row>
    <row r="124" spans="1:15" ht="12.75">
      <c r="A124" s="11" t="s">
        <v>159</v>
      </c>
      <c r="B124" s="11" t="s">
        <v>59</v>
      </c>
      <c r="C124" s="10">
        <v>143</v>
      </c>
      <c r="D124" s="10">
        <v>28</v>
      </c>
      <c r="E124" s="10">
        <v>4</v>
      </c>
      <c r="F124" s="10">
        <v>4</v>
      </c>
      <c r="G124" s="12">
        <v>19.58041958041958</v>
      </c>
      <c r="H124" s="12">
        <v>3.076923076923077</v>
      </c>
      <c r="I124" s="12">
        <v>2.797202797202797</v>
      </c>
      <c r="J124" s="12">
        <v>0.48</v>
      </c>
      <c r="K124" s="12">
        <v>0.2</v>
      </c>
      <c r="L124" s="12">
        <v>0.04</v>
      </c>
      <c r="M124" s="12">
        <f t="shared" si="15"/>
        <v>403.2</v>
      </c>
      <c r="N124" s="12">
        <f t="shared" si="16"/>
        <v>24</v>
      </c>
      <c r="O124" s="12">
        <f t="shared" si="17"/>
        <v>4.8</v>
      </c>
    </row>
    <row r="125" spans="1:15" ht="12.75">
      <c r="A125" s="11" t="s">
        <v>160</v>
      </c>
      <c r="B125" s="11" t="s">
        <v>107</v>
      </c>
      <c r="C125" s="10">
        <v>101</v>
      </c>
      <c r="D125" s="10">
        <v>13</v>
      </c>
      <c r="E125" s="10">
        <v>2</v>
      </c>
      <c r="F125" s="10">
        <v>2</v>
      </c>
      <c r="G125" s="12">
        <v>12.871287128712872</v>
      </c>
      <c r="H125" s="12">
        <v>2.1782178217821784</v>
      </c>
      <c r="I125" s="12">
        <v>1.9801980198019802</v>
      </c>
      <c r="J125" s="12">
        <v>0.51</v>
      </c>
      <c r="K125" s="12">
        <v>0.2</v>
      </c>
      <c r="L125" s="12">
        <v>0.02</v>
      </c>
      <c r="M125" s="12">
        <f t="shared" si="15"/>
        <v>198.9</v>
      </c>
      <c r="N125" s="12">
        <f t="shared" si="16"/>
        <v>12</v>
      </c>
      <c r="O125" s="12">
        <f t="shared" si="17"/>
        <v>1.2</v>
      </c>
    </row>
    <row r="126" spans="1:15" ht="12.75">
      <c r="A126" s="11" t="s">
        <v>161</v>
      </c>
      <c r="B126" s="11" t="s">
        <v>107</v>
      </c>
      <c r="C126" s="10">
        <v>75</v>
      </c>
      <c r="D126" s="10">
        <v>10</v>
      </c>
      <c r="E126" s="10">
        <v>2</v>
      </c>
      <c r="F126" s="10">
        <v>2</v>
      </c>
      <c r="G126" s="12">
        <v>13.333333333333334</v>
      </c>
      <c r="H126" s="12">
        <v>2.9333333333333336</v>
      </c>
      <c r="I126" s="12">
        <v>2.6666666666666665</v>
      </c>
      <c r="J126" s="12">
        <v>0.46</v>
      </c>
      <c r="K126" s="12">
        <v>0.02</v>
      </c>
      <c r="L126" s="12">
        <v>0.01</v>
      </c>
      <c r="M126" s="12">
        <f t="shared" si="15"/>
        <v>138.00000000000003</v>
      </c>
      <c r="N126" s="12">
        <f t="shared" si="16"/>
        <v>1.2</v>
      </c>
      <c r="O126" s="12">
        <f t="shared" si="17"/>
        <v>0.6</v>
      </c>
    </row>
    <row r="127" spans="1:15" ht="12.75">
      <c r="A127" s="11" t="s">
        <v>162</v>
      </c>
      <c r="B127" s="11" t="s">
        <v>107</v>
      </c>
      <c r="C127" s="10">
        <v>163</v>
      </c>
      <c r="D127" s="10">
        <v>22</v>
      </c>
      <c r="E127" s="10">
        <v>4</v>
      </c>
      <c r="F127" s="10">
        <v>4</v>
      </c>
      <c r="G127" s="12">
        <v>13.496932515337424</v>
      </c>
      <c r="H127" s="12">
        <v>2.699386503067485</v>
      </c>
      <c r="I127" s="12">
        <v>2.4539877300613497</v>
      </c>
      <c r="J127" s="12">
        <v>0.46</v>
      </c>
      <c r="K127" s="12">
        <v>0.04</v>
      </c>
      <c r="L127" s="12">
        <v>0.04</v>
      </c>
      <c r="M127" s="12">
        <f t="shared" si="15"/>
        <v>303.6</v>
      </c>
      <c r="N127" s="12">
        <f t="shared" si="16"/>
        <v>4.8</v>
      </c>
      <c r="O127" s="12">
        <f t="shared" si="17"/>
        <v>4.8</v>
      </c>
    </row>
    <row r="128" spans="1:15" ht="12.75">
      <c r="A128" s="11" t="s">
        <v>163</v>
      </c>
      <c r="B128" s="11" t="s">
        <v>107</v>
      </c>
      <c r="C128" s="10">
        <v>482</v>
      </c>
      <c r="D128" s="10">
        <v>68</v>
      </c>
      <c r="E128" s="10">
        <v>13</v>
      </c>
      <c r="F128" s="10">
        <v>12</v>
      </c>
      <c r="G128" s="12">
        <v>14.107883817427386</v>
      </c>
      <c r="H128" s="12">
        <v>2.7385892116182573</v>
      </c>
      <c r="I128" s="12">
        <v>2.4896265560165975</v>
      </c>
      <c r="J128" s="12">
        <v>0.44</v>
      </c>
      <c r="K128" s="12">
        <v>0.02</v>
      </c>
      <c r="L128" s="12">
        <v>0.02</v>
      </c>
      <c r="M128" s="12">
        <f t="shared" si="15"/>
        <v>897.6</v>
      </c>
      <c r="N128" s="12">
        <f t="shared" si="16"/>
        <v>7.800000000000001</v>
      </c>
      <c r="O128" s="12">
        <f t="shared" si="17"/>
        <v>7.199999999999999</v>
      </c>
    </row>
    <row r="129" spans="1:15" ht="12.75">
      <c r="A129" s="11" t="s">
        <v>164</v>
      </c>
      <c r="B129" s="11" t="s">
        <v>107</v>
      </c>
      <c r="C129" s="10">
        <v>20</v>
      </c>
      <c r="D129" s="10">
        <v>3</v>
      </c>
      <c r="E129" s="10">
        <v>1</v>
      </c>
      <c r="F129" s="10">
        <v>1</v>
      </c>
      <c r="G129" s="12">
        <v>15</v>
      </c>
      <c r="H129" s="12">
        <v>5.5</v>
      </c>
      <c r="I129" s="12">
        <v>5</v>
      </c>
      <c r="J129" s="12">
        <v>0.46</v>
      </c>
      <c r="K129" s="12">
        <v>0.01</v>
      </c>
      <c r="L129" s="12">
        <v>0.01</v>
      </c>
      <c r="M129" s="12">
        <f t="shared" si="15"/>
        <v>41.400000000000006</v>
      </c>
      <c r="N129" s="12">
        <f t="shared" si="16"/>
        <v>0.3</v>
      </c>
      <c r="O129" s="12">
        <f t="shared" si="17"/>
        <v>0.3</v>
      </c>
    </row>
    <row r="130" spans="1:15" ht="12.75">
      <c r="A130" s="11" t="s">
        <v>165</v>
      </c>
      <c r="B130" s="11" t="s">
        <v>107</v>
      </c>
      <c r="C130" s="10">
        <v>61</v>
      </c>
      <c r="D130" s="10">
        <v>9</v>
      </c>
      <c r="E130" s="10">
        <v>2</v>
      </c>
      <c r="F130" s="10">
        <v>2</v>
      </c>
      <c r="G130" s="12">
        <v>14.754098360655737</v>
      </c>
      <c r="H130" s="12">
        <v>3.606557377049181</v>
      </c>
      <c r="I130" s="12">
        <v>3.278688524590164</v>
      </c>
      <c r="J130" s="12">
        <v>0.41</v>
      </c>
      <c r="K130" s="12">
        <v>0.01</v>
      </c>
      <c r="L130" s="12">
        <v>0.01</v>
      </c>
      <c r="M130" s="12">
        <f t="shared" si="15"/>
        <v>110.7</v>
      </c>
      <c r="N130" s="12">
        <f t="shared" si="16"/>
        <v>0.6</v>
      </c>
      <c r="O130" s="12">
        <f t="shared" si="17"/>
        <v>0.6</v>
      </c>
    </row>
    <row r="131" spans="1:15" ht="12.75">
      <c r="A131" s="11" t="s">
        <v>166</v>
      </c>
      <c r="B131" s="11" t="s">
        <v>107</v>
      </c>
      <c r="C131" s="10">
        <v>37</v>
      </c>
      <c r="D131" s="10">
        <v>5</v>
      </c>
      <c r="E131" s="10">
        <v>1</v>
      </c>
      <c r="F131" s="10">
        <v>1</v>
      </c>
      <c r="G131" s="12">
        <v>13.513513513513514</v>
      </c>
      <c r="H131" s="12">
        <v>2.9729729729729732</v>
      </c>
      <c r="I131" s="12">
        <v>2.7027027027027026</v>
      </c>
      <c r="J131" s="12">
        <v>0.47</v>
      </c>
      <c r="K131" s="12">
        <v>0.2</v>
      </c>
      <c r="L131" s="12">
        <v>0.02</v>
      </c>
      <c r="M131" s="12">
        <f t="shared" si="15"/>
        <v>70.49999999999999</v>
      </c>
      <c r="N131" s="12">
        <f t="shared" si="16"/>
        <v>6</v>
      </c>
      <c r="O131" s="12">
        <f t="shared" si="17"/>
        <v>0.6</v>
      </c>
    </row>
    <row r="132" spans="1:15" ht="12.75">
      <c r="A132" s="11" t="s">
        <v>167</v>
      </c>
      <c r="B132" s="11" t="s">
        <v>107</v>
      </c>
      <c r="C132" s="10">
        <v>96</v>
      </c>
      <c r="D132" s="10">
        <v>13</v>
      </c>
      <c r="E132" s="10">
        <v>3</v>
      </c>
      <c r="F132" s="10">
        <v>3</v>
      </c>
      <c r="G132" s="12">
        <v>13.541666666666666</v>
      </c>
      <c r="H132" s="12">
        <v>3.4375000000000004</v>
      </c>
      <c r="I132" s="12">
        <v>3.125</v>
      </c>
      <c r="J132" s="12">
        <v>0.47</v>
      </c>
      <c r="K132" s="12">
        <v>0.2</v>
      </c>
      <c r="L132" s="12">
        <v>0.02</v>
      </c>
      <c r="M132" s="12">
        <f t="shared" si="15"/>
        <v>183.29999999999998</v>
      </c>
      <c r="N132" s="12">
        <f t="shared" si="16"/>
        <v>18.000000000000004</v>
      </c>
      <c r="O132" s="12">
        <f t="shared" si="17"/>
        <v>1.7999999999999998</v>
      </c>
    </row>
    <row r="133" spans="1:15" ht="12.75">
      <c r="A133" s="11" t="s">
        <v>168</v>
      </c>
      <c r="B133" s="11" t="s">
        <v>107</v>
      </c>
      <c r="C133" s="10">
        <v>105</v>
      </c>
      <c r="D133" s="10">
        <v>14</v>
      </c>
      <c r="E133" s="10">
        <v>3</v>
      </c>
      <c r="F133" s="10">
        <v>3</v>
      </c>
      <c r="G133" s="12">
        <v>13.333333333333334</v>
      </c>
      <c r="H133" s="12">
        <v>3.1428571428571432</v>
      </c>
      <c r="I133" s="12">
        <v>2.857142857142857</v>
      </c>
      <c r="J133" s="12">
        <v>0.47</v>
      </c>
      <c r="K133" s="12">
        <v>0.2</v>
      </c>
      <c r="L133" s="12">
        <v>0.04</v>
      </c>
      <c r="M133" s="12">
        <f t="shared" si="15"/>
        <v>197.4</v>
      </c>
      <c r="N133" s="12">
        <f t="shared" si="16"/>
        <v>18.000000000000004</v>
      </c>
      <c r="O133" s="12">
        <f t="shared" si="17"/>
        <v>3.5999999999999996</v>
      </c>
    </row>
    <row r="134" spans="1:15" ht="12.75">
      <c r="A134" s="11" t="s">
        <v>169</v>
      </c>
      <c r="B134" s="11" t="s">
        <v>107</v>
      </c>
      <c r="C134" s="10">
        <v>38</v>
      </c>
      <c r="D134" s="10">
        <v>5</v>
      </c>
      <c r="E134" s="10">
        <v>1</v>
      </c>
      <c r="F134" s="10">
        <v>1</v>
      </c>
      <c r="G134" s="12">
        <v>13.157894736842104</v>
      </c>
      <c r="H134" s="12">
        <v>2.8947368421052637</v>
      </c>
      <c r="I134" s="12">
        <v>2.6315789473684212</v>
      </c>
      <c r="J134" s="12">
        <v>0.49</v>
      </c>
      <c r="K134" s="12">
        <v>0.2</v>
      </c>
      <c r="L134" s="12">
        <v>0.01</v>
      </c>
      <c r="M134" s="12">
        <f t="shared" si="15"/>
        <v>73.5</v>
      </c>
      <c r="N134" s="12">
        <f t="shared" si="16"/>
        <v>6</v>
      </c>
      <c r="O134" s="12">
        <f t="shared" si="17"/>
        <v>0.3</v>
      </c>
    </row>
    <row r="135" spans="1:15" ht="12.75">
      <c r="A135" s="11" t="s">
        <v>170</v>
      </c>
      <c r="B135" s="11" t="s">
        <v>107</v>
      </c>
      <c r="C135" s="10">
        <v>41</v>
      </c>
      <c r="D135" s="10">
        <v>6</v>
      </c>
      <c r="E135" s="10">
        <v>1</v>
      </c>
      <c r="F135" s="10">
        <v>1</v>
      </c>
      <c r="G135" s="12">
        <v>14.634146341463415</v>
      </c>
      <c r="H135" s="12">
        <v>2.682926829268293</v>
      </c>
      <c r="I135" s="12">
        <v>2.4390243902439024</v>
      </c>
      <c r="J135" s="12">
        <v>0.47</v>
      </c>
      <c r="K135" s="12">
        <v>0.2</v>
      </c>
      <c r="L135" s="12">
        <v>0.01</v>
      </c>
      <c r="M135" s="12">
        <f t="shared" si="15"/>
        <v>84.6</v>
      </c>
      <c r="N135" s="12">
        <f t="shared" si="16"/>
        <v>6</v>
      </c>
      <c r="O135" s="12">
        <f t="shared" si="17"/>
        <v>0.3</v>
      </c>
    </row>
    <row r="136" spans="1:15" ht="12.75">
      <c r="A136" s="11" t="s">
        <v>171</v>
      </c>
      <c r="B136" s="11" t="s">
        <v>107</v>
      </c>
      <c r="C136" s="10">
        <v>34</v>
      </c>
      <c r="D136" s="10">
        <v>4</v>
      </c>
      <c r="E136" s="10">
        <v>1</v>
      </c>
      <c r="F136" s="10">
        <v>1</v>
      </c>
      <c r="G136" s="12">
        <v>11.764705882352942</v>
      </c>
      <c r="H136" s="12">
        <v>3.2352941176470593</v>
      </c>
      <c r="I136" s="12">
        <v>2.9411764705882355</v>
      </c>
      <c r="J136" s="12">
        <v>0.58</v>
      </c>
      <c r="K136" s="12">
        <v>0.02</v>
      </c>
      <c r="L136" s="12">
        <v>0.01</v>
      </c>
      <c r="M136" s="12">
        <f t="shared" si="15"/>
        <v>69.6</v>
      </c>
      <c r="N136" s="12">
        <f t="shared" si="16"/>
        <v>0.6</v>
      </c>
      <c r="O136" s="12">
        <f t="shared" si="17"/>
        <v>0.3</v>
      </c>
    </row>
    <row r="137" spans="1:15" ht="12.75">
      <c r="A137" s="11" t="s">
        <v>172</v>
      </c>
      <c r="B137" s="11" t="s">
        <v>107</v>
      </c>
      <c r="C137" s="10">
        <v>83</v>
      </c>
      <c r="D137" s="10">
        <v>10</v>
      </c>
      <c r="E137" s="10">
        <v>2</v>
      </c>
      <c r="F137" s="10">
        <v>2</v>
      </c>
      <c r="G137" s="12">
        <v>12.048192771084338</v>
      </c>
      <c r="H137" s="12">
        <v>2.6506024096385548</v>
      </c>
      <c r="I137" s="12">
        <v>2.4096385542168677</v>
      </c>
      <c r="J137" s="12">
        <v>0.52</v>
      </c>
      <c r="K137" s="12">
        <v>0.24</v>
      </c>
      <c r="L137" s="12">
        <v>0.01</v>
      </c>
      <c r="M137" s="12">
        <f t="shared" si="15"/>
        <v>156</v>
      </c>
      <c r="N137" s="12">
        <f t="shared" si="16"/>
        <v>14.399999999999999</v>
      </c>
      <c r="O137" s="12">
        <f t="shared" si="17"/>
        <v>0.6</v>
      </c>
    </row>
    <row r="138" spans="1:15" ht="12.75">
      <c r="A138" s="11" t="s">
        <v>173</v>
      </c>
      <c r="B138" s="11" t="s">
        <v>107</v>
      </c>
      <c r="C138" s="10">
        <v>152</v>
      </c>
      <c r="D138" s="10">
        <v>22</v>
      </c>
      <c r="E138" s="10">
        <v>4</v>
      </c>
      <c r="F138" s="10">
        <v>4</v>
      </c>
      <c r="G138" s="12">
        <v>14.473684210526315</v>
      </c>
      <c r="H138" s="12">
        <v>2.8947368421052637</v>
      </c>
      <c r="I138" s="12">
        <v>2.6315789473684212</v>
      </c>
      <c r="J138" s="12">
        <v>0.43</v>
      </c>
      <c r="K138" s="12">
        <v>0.01</v>
      </c>
      <c r="L138" s="12">
        <v>0.01</v>
      </c>
      <c r="M138" s="12">
        <f t="shared" si="15"/>
        <v>283.79999999999995</v>
      </c>
      <c r="N138" s="12">
        <f t="shared" si="16"/>
        <v>1.2</v>
      </c>
      <c r="O138" s="12">
        <f t="shared" si="17"/>
        <v>1.2</v>
      </c>
    </row>
    <row r="139" spans="1:15" ht="12.75">
      <c r="A139" s="11" t="s">
        <v>174</v>
      </c>
      <c r="B139" s="11" t="s">
        <v>107</v>
      </c>
      <c r="C139" s="10">
        <v>5</v>
      </c>
      <c r="D139" s="10">
        <v>1</v>
      </c>
      <c r="E139" s="10">
        <v>0</v>
      </c>
      <c r="F139" s="10">
        <v>0</v>
      </c>
      <c r="G139" s="12">
        <v>20</v>
      </c>
      <c r="H139" s="12">
        <v>0</v>
      </c>
      <c r="I139" s="12">
        <v>0</v>
      </c>
      <c r="J139" s="12">
        <v>0.52</v>
      </c>
      <c r="K139" s="12">
        <v>0.01</v>
      </c>
      <c r="L139" s="12">
        <v>0.01</v>
      </c>
      <c r="M139" s="12">
        <f t="shared" si="15"/>
        <v>15.600000000000001</v>
      </c>
      <c r="N139" s="12">
        <f t="shared" si="16"/>
        <v>0</v>
      </c>
      <c r="O139" s="12">
        <f t="shared" si="17"/>
        <v>0</v>
      </c>
    </row>
    <row r="140" spans="1:15" ht="12.75">
      <c r="A140" s="11" t="s">
        <v>175</v>
      </c>
      <c r="B140" s="11" t="s">
        <v>107</v>
      </c>
      <c r="C140" s="10">
        <v>90</v>
      </c>
      <c r="D140" s="10">
        <v>12</v>
      </c>
      <c r="E140" s="10">
        <v>3</v>
      </c>
      <c r="F140" s="10">
        <v>3</v>
      </c>
      <c r="G140" s="12">
        <v>13.333333333333334</v>
      </c>
      <c r="H140" s="12">
        <v>3.666666666666667</v>
      </c>
      <c r="I140" s="12">
        <v>3.3333333333333335</v>
      </c>
      <c r="J140" s="12">
        <v>0.45</v>
      </c>
      <c r="K140" s="12">
        <v>0.04</v>
      </c>
      <c r="L140" s="12">
        <v>0.04</v>
      </c>
      <c r="M140" s="12">
        <f t="shared" si="15"/>
        <v>162</v>
      </c>
      <c r="N140" s="12">
        <f t="shared" si="16"/>
        <v>3.5999999999999996</v>
      </c>
      <c r="O140" s="12">
        <f t="shared" si="17"/>
        <v>3.5999999999999996</v>
      </c>
    </row>
    <row r="141" spans="1:15" ht="12.75">
      <c r="A141" s="11" t="s">
        <v>176</v>
      </c>
      <c r="B141" s="11" t="s">
        <v>59</v>
      </c>
      <c r="C141" s="10">
        <v>153</v>
      </c>
      <c r="D141" s="10">
        <v>21</v>
      </c>
      <c r="E141" s="10">
        <v>4</v>
      </c>
      <c r="F141" s="10">
        <v>4</v>
      </c>
      <c r="G141" s="12">
        <v>13.72549019607843</v>
      </c>
      <c r="H141" s="12">
        <v>2.8758169934640527</v>
      </c>
      <c r="I141" s="12">
        <v>2.6143790849673203</v>
      </c>
      <c r="J141" s="12">
        <v>0.45</v>
      </c>
      <c r="K141" s="12">
        <v>0.04</v>
      </c>
      <c r="L141" s="12">
        <v>0.04</v>
      </c>
      <c r="M141" s="12">
        <f t="shared" si="15"/>
        <v>283.50000000000006</v>
      </c>
      <c r="N141" s="12">
        <f t="shared" si="16"/>
        <v>4.8</v>
      </c>
      <c r="O141" s="12">
        <f t="shared" si="17"/>
        <v>4.8</v>
      </c>
    </row>
    <row r="142" spans="1:15" ht="12.75">
      <c r="A142" s="11" t="s">
        <v>177</v>
      </c>
      <c r="B142" s="11" t="s">
        <v>107</v>
      </c>
      <c r="C142" s="10">
        <v>214</v>
      </c>
      <c r="D142" s="10">
        <v>35</v>
      </c>
      <c r="E142" s="10">
        <v>4</v>
      </c>
      <c r="F142" s="10">
        <v>4</v>
      </c>
      <c r="G142" s="12">
        <v>16.35514018691589</v>
      </c>
      <c r="H142" s="12">
        <v>2.0560747663551404</v>
      </c>
      <c r="I142" s="12">
        <v>1.8691588785046729</v>
      </c>
      <c r="J142" s="12">
        <v>0.37</v>
      </c>
      <c r="K142" s="12">
        <v>0.21</v>
      </c>
      <c r="L142" s="12">
        <v>0.01</v>
      </c>
      <c r="M142" s="12">
        <f t="shared" si="15"/>
        <v>388.5</v>
      </c>
      <c r="N142" s="12">
        <f t="shared" si="16"/>
        <v>25.2</v>
      </c>
      <c r="O142" s="12">
        <f t="shared" si="17"/>
        <v>1.2</v>
      </c>
    </row>
    <row r="143" spans="1:15" ht="12.75">
      <c r="A143" s="11" t="s">
        <v>178</v>
      </c>
      <c r="B143" s="11" t="s">
        <v>107</v>
      </c>
      <c r="C143" s="10">
        <v>62</v>
      </c>
      <c r="D143" s="10">
        <v>9</v>
      </c>
      <c r="E143" s="10">
        <v>2</v>
      </c>
      <c r="F143" s="10">
        <v>2</v>
      </c>
      <c r="G143" s="12">
        <v>14.516129032258064</v>
      </c>
      <c r="H143" s="12">
        <v>3.5483870967741935</v>
      </c>
      <c r="I143" s="12">
        <v>3.225806451612903</v>
      </c>
      <c r="J143" s="12">
        <v>0.42</v>
      </c>
      <c r="K143" s="12">
        <v>0.01</v>
      </c>
      <c r="L143" s="12">
        <v>0.01</v>
      </c>
      <c r="M143" s="12">
        <f t="shared" si="15"/>
        <v>113.39999999999999</v>
      </c>
      <c r="N143" s="12">
        <f t="shared" si="16"/>
        <v>0.6</v>
      </c>
      <c r="O143" s="12">
        <f t="shared" si="17"/>
        <v>0.6</v>
      </c>
    </row>
    <row r="144" spans="1:15" ht="12.75">
      <c r="A144" s="11" t="s">
        <v>179</v>
      </c>
      <c r="B144" s="11" t="s">
        <v>59</v>
      </c>
      <c r="C144" s="10">
        <v>560</v>
      </c>
      <c r="D144" s="10">
        <v>96</v>
      </c>
      <c r="E144" s="10">
        <v>13</v>
      </c>
      <c r="F144" s="10">
        <v>12</v>
      </c>
      <c r="G144" s="12">
        <v>17.142857142857142</v>
      </c>
      <c r="H144" s="12">
        <v>2.357142857142857</v>
      </c>
      <c r="I144" s="12">
        <v>2.142857142857143</v>
      </c>
      <c r="J144" s="12">
        <v>0.36</v>
      </c>
      <c r="K144" s="12">
        <v>0.31</v>
      </c>
      <c r="L144" s="12">
        <v>0.01</v>
      </c>
      <c r="M144" s="12">
        <f t="shared" si="15"/>
        <v>1036.8000000000002</v>
      </c>
      <c r="N144" s="12">
        <f t="shared" si="16"/>
        <v>120.9</v>
      </c>
      <c r="O144" s="12">
        <f t="shared" si="17"/>
        <v>3.5999999999999996</v>
      </c>
    </row>
    <row r="145" spans="1:15" ht="12.75">
      <c r="A145" s="11" t="s">
        <v>180</v>
      </c>
      <c r="B145" s="11" t="s">
        <v>107</v>
      </c>
      <c r="C145" s="10">
        <v>20</v>
      </c>
      <c r="D145" s="10">
        <v>2</v>
      </c>
      <c r="E145" s="10">
        <v>0</v>
      </c>
      <c r="F145" s="10">
        <v>0</v>
      </c>
      <c r="G145" s="12">
        <v>10</v>
      </c>
      <c r="H145" s="12">
        <v>0</v>
      </c>
      <c r="I145" s="12">
        <v>0</v>
      </c>
      <c r="J145" s="12">
        <v>0.69</v>
      </c>
      <c r="K145" s="12">
        <v>0.02</v>
      </c>
      <c r="L145" s="12">
        <v>0.02</v>
      </c>
      <c r="M145" s="12">
        <f t="shared" si="15"/>
        <v>41.4</v>
      </c>
      <c r="N145" s="12">
        <f t="shared" si="16"/>
        <v>0</v>
      </c>
      <c r="O145" s="12">
        <f t="shared" si="17"/>
        <v>0</v>
      </c>
    </row>
    <row r="146" spans="1:15" ht="12.75">
      <c r="A146" s="11" t="s">
        <v>181</v>
      </c>
      <c r="B146" s="11" t="s">
        <v>107</v>
      </c>
      <c r="C146" s="10">
        <v>5</v>
      </c>
      <c r="D146" s="10">
        <v>1</v>
      </c>
      <c r="E146" s="10">
        <v>0</v>
      </c>
      <c r="F146" s="10">
        <v>0</v>
      </c>
      <c r="G146" s="12">
        <v>20</v>
      </c>
      <c r="H146" s="12">
        <v>0</v>
      </c>
      <c r="I146" s="12">
        <v>0</v>
      </c>
      <c r="J146" s="12">
        <v>0.53</v>
      </c>
      <c r="K146" s="12">
        <v>0.7</v>
      </c>
      <c r="L146" s="12">
        <v>0.03</v>
      </c>
      <c r="M146" s="12">
        <f t="shared" si="15"/>
        <v>15.9</v>
      </c>
      <c r="N146" s="12">
        <f t="shared" si="16"/>
        <v>0</v>
      </c>
      <c r="O146" s="12">
        <f t="shared" si="17"/>
        <v>0</v>
      </c>
    </row>
    <row r="147" spans="1:15" ht="12.75">
      <c r="A147" s="11" t="s">
        <v>182</v>
      </c>
      <c r="B147" s="11" t="s">
        <v>107</v>
      </c>
      <c r="C147" s="10">
        <v>12</v>
      </c>
      <c r="D147" s="10">
        <v>2</v>
      </c>
      <c r="E147" s="10">
        <v>0</v>
      </c>
      <c r="F147" s="10">
        <v>0</v>
      </c>
      <c r="G147" s="12">
        <v>16.666666666666668</v>
      </c>
      <c r="H147" s="12">
        <v>0</v>
      </c>
      <c r="I147" s="12">
        <v>0</v>
      </c>
      <c r="J147" s="12">
        <v>0.42</v>
      </c>
      <c r="K147" s="12">
        <v>0.01</v>
      </c>
      <c r="L147" s="12">
        <v>0.01</v>
      </c>
      <c r="M147" s="12">
        <f t="shared" si="15"/>
        <v>25.2</v>
      </c>
      <c r="N147" s="12">
        <f t="shared" si="16"/>
        <v>0</v>
      </c>
      <c r="O147" s="12">
        <f t="shared" si="17"/>
        <v>0</v>
      </c>
    </row>
    <row r="148" spans="1:9" ht="12.75">
      <c r="A148" s="31" t="s">
        <v>39</v>
      </c>
      <c r="B148" s="20"/>
      <c r="C148" s="20"/>
      <c r="D148" s="20"/>
      <c r="E148" s="20"/>
      <c r="F148" s="20"/>
      <c r="G148" s="20"/>
      <c r="H148" s="20"/>
      <c r="I148" s="20"/>
    </row>
    <row r="149" spans="1:9" ht="12.75">
      <c r="A149" s="31" t="s">
        <v>183</v>
      </c>
      <c r="B149" s="20"/>
      <c r="C149" s="20"/>
      <c r="D149" s="20"/>
      <c r="E149" s="20"/>
      <c r="F149" s="20"/>
      <c r="G149" s="20"/>
      <c r="H149" s="20"/>
      <c r="I149" s="20"/>
    </row>
    <row r="150" spans="1:15" ht="12.75">
      <c r="A150" s="11" t="s">
        <v>184</v>
      </c>
      <c r="B150" s="11" t="s">
        <v>42</v>
      </c>
      <c r="C150" s="10">
        <v>681</v>
      </c>
      <c r="D150" s="10">
        <v>68</v>
      </c>
      <c r="E150" s="10">
        <v>17</v>
      </c>
      <c r="F150" s="10">
        <v>15</v>
      </c>
      <c r="G150" s="12">
        <v>9.985315712187958</v>
      </c>
      <c r="H150" s="12">
        <v>2.4229074889867843</v>
      </c>
      <c r="I150" s="12">
        <v>2.202643171806167</v>
      </c>
      <c r="J150" s="12">
        <v>0.7</v>
      </c>
      <c r="K150" s="12">
        <v>0.05</v>
      </c>
      <c r="L150" s="12">
        <v>0.05</v>
      </c>
      <c r="M150" s="12">
        <f aca="true" t="shared" si="18" ref="M150:O157">D150*J150*30</f>
        <v>1427.9999999999998</v>
      </c>
      <c r="N150" s="12">
        <f t="shared" si="18"/>
        <v>25.500000000000004</v>
      </c>
      <c r="O150" s="12">
        <f t="shared" si="18"/>
        <v>22.5</v>
      </c>
    </row>
    <row r="151" spans="1:15" ht="12.75">
      <c r="A151" s="11" t="s">
        <v>185</v>
      </c>
      <c r="B151" s="11" t="s">
        <v>42</v>
      </c>
      <c r="C151" s="10">
        <v>3199</v>
      </c>
      <c r="D151" s="10">
        <v>508</v>
      </c>
      <c r="E151" s="10">
        <v>12</v>
      </c>
      <c r="F151" s="10">
        <v>11</v>
      </c>
      <c r="G151" s="12">
        <v>15.879962488277586</v>
      </c>
      <c r="H151" s="12">
        <v>0.37824320100031267</v>
      </c>
      <c r="I151" s="12">
        <v>0.34385745545482965</v>
      </c>
      <c r="J151" s="12">
        <v>0.39</v>
      </c>
      <c r="K151" s="12">
        <v>0.08</v>
      </c>
      <c r="L151" s="12">
        <v>0.08</v>
      </c>
      <c r="M151" s="12">
        <f t="shared" si="18"/>
        <v>5943.6</v>
      </c>
      <c r="N151" s="12">
        <f t="shared" si="18"/>
        <v>28.799999999999997</v>
      </c>
      <c r="O151" s="12">
        <f t="shared" si="18"/>
        <v>26.4</v>
      </c>
    </row>
    <row r="152" spans="1:15" ht="12.75">
      <c r="A152" s="11" t="s">
        <v>186</v>
      </c>
      <c r="B152" s="11" t="s">
        <v>42</v>
      </c>
      <c r="C152" s="10">
        <v>93</v>
      </c>
      <c r="D152" s="10">
        <v>9</v>
      </c>
      <c r="E152" s="10">
        <v>2</v>
      </c>
      <c r="F152" s="10">
        <v>2</v>
      </c>
      <c r="G152" s="12">
        <v>9.67741935483871</v>
      </c>
      <c r="H152" s="12">
        <v>2.3655913978494625</v>
      </c>
      <c r="I152" s="12">
        <v>2.150537634408602</v>
      </c>
      <c r="J152" s="12">
        <v>0.7</v>
      </c>
      <c r="K152" s="12">
        <v>0.2</v>
      </c>
      <c r="L152" s="12">
        <v>0.04</v>
      </c>
      <c r="M152" s="12">
        <f t="shared" si="18"/>
        <v>189</v>
      </c>
      <c r="N152" s="12">
        <f t="shared" si="18"/>
        <v>12</v>
      </c>
      <c r="O152" s="12">
        <f t="shared" si="18"/>
        <v>2.4</v>
      </c>
    </row>
    <row r="153" spans="1:15" ht="12.75">
      <c r="A153" s="11" t="s">
        <v>187</v>
      </c>
      <c r="B153" s="11" t="s">
        <v>42</v>
      </c>
      <c r="C153" s="10">
        <v>30</v>
      </c>
      <c r="D153" s="10">
        <v>3</v>
      </c>
      <c r="E153" s="10">
        <v>1</v>
      </c>
      <c r="F153" s="10">
        <v>1</v>
      </c>
      <c r="G153" s="12">
        <v>10</v>
      </c>
      <c r="H153" s="12">
        <v>3.666666666666667</v>
      </c>
      <c r="I153" s="12">
        <v>3.3333333333333335</v>
      </c>
      <c r="J153" s="12">
        <v>0.7</v>
      </c>
      <c r="K153" s="12">
        <v>0.01</v>
      </c>
      <c r="L153" s="12">
        <v>0.01</v>
      </c>
      <c r="M153" s="12">
        <f t="shared" si="18"/>
        <v>62.999999999999986</v>
      </c>
      <c r="N153" s="12">
        <f t="shared" si="18"/>
        <v>0.3</v>
      </c>
      <c r="O153" s="12">
        <f t="shared" si="18"/>
        <v>0.3</v>
      </c>
    </row>
    <row r="154" spans="1:15" ht="12.75">
      <c r="A154" s="11" t="s">
        <v>188</v>
      </c>
      <c r="B154" s="11" t="s">
        <v>42</v>
      </c>
      <c r="C154" s="10">
        <v>39</v>
      </c>
      <c r="D154" s="10">
        <v>4</v>
      </c>
      <c r="E154" s="10">
        <v>1</v>
      </c>
      <c r="F154" s="10">
        <v>1</v>
      </c>
      <c r="G154" s="12">
        <v>10.256410256410257</v>
      </c>
      <c r="H154" s="12">
        <v>2.820512820512821</v>
      </c>
      <c r="I154" s="12">
        <v>2.5641025641025643</v>
      </c>
      <c r="J154" s="12">
        <v>0.7</v>
      </c>
      <c r="K154" s="12">
        <v>0.01</v>
      </c>
      <c r="L154" s="12">
        <v>0.01</v>
      </c>
      <c r="M154" s="12">
        <f t="shared" si="18"/>
        <v>84</v>
      </c>
      <c r="N154" s="12">
        <f t="shared" si="18"/>
        <v>0.3</v>
      </c>
      <c r="O154" s="12">
        <f t="shared" si="18"/>
        <v>0.3</v>
      </c>
    </row>
    <row r="155" spans="1:15" ht="12.75">
      <c r="A155" s="11" t="s">
        <v>189</v>
      </c>
      <c r="B155" s="11" t="s">
        <v>42</v>
      </c>
      <c r="C155" s="10">
        <v>157</v>
      </c>
      <c r="D155" s="10">
        <v>16</v>
      </c>
      <c r="E155" s="10">
        <v>3</v>
      </c>
      <c r="F155" s="10">
        <v>3</v>
      </c>
      <c r="G155" s="12">
        <v>10.19108280254777</v>
      </c>
      <c r="H155" s="12">
        <v>2.1019108280254777</v>
      </c>
      <c r="I155" s="12">
        <v>1.910828025477707</v>
      </c>
      <c r="J155" s="12">
        <v>0.7</v>
      </c>
      <c r="K155" s="12">
        <v>0.04</v>
      </c>
      <c r="L155" s="12">
        <v>0.04</v>
      </c>
      <c r="M155" s="12">
        <f t="shared" si="18"/>
        <v>336</v>
      </c>
      <c r="N155" s="12">
        <f t="shared" si="18"/>
        <v>3.5999999999999996</v>
      </c>
      <c r="O155" s="12">
        <f t="shared" si="18"/>
        <v>3.5999999999999996</v>
      </c>
    </row>
    <row r="156" spans="1:15" ht="12.75">
      <c r="A156" s="11" t="s">
        <v>190</v>
      </c>
      <c r="B156" s="11" t="s">
        <v>42</v>
      </c>
      <c r="C156" s="10">
        <v>137</v>
      </c>
      <c r="D156" s="10">
        <v>14</v>
      </c>
      <c r="E156" s="10">
        <v>3</v>
      </c>
      <c r="F156" s="10">
        <v>3</v>
      </c>
      <c r="G156" s="12">
        <v>10.218978102189782</v>
      </c>
      <c r="H156" s="12">
        <v>2.4087591240875916</v>
      </c>
      <c r="I156" s="12">
        <v>2.18978102189781</v>
      </c>
      <c r="J156" s="12">
        <v>0.7</v>
      </c>
      <c r="K156" s="12">
        <v>0.17</v>
      </c>
      <c r="L156" s="12">
        <v>0.02</v>
      </c>
      <c r="M156" s="12">
        <f t="shared" si="18"/>
        <v>293.99999999999994</v>
      </c>
      <c r="N156" s="12">
        <f t="shared" si="18"/>
        <v>15.3</v>
      </c>
      <c r="O156" s="12">
        <f t="shared" si="18"/>
        <v>1.7999999999999998</v>
      </c>
    </row>
    <row r="157" spans="1:15" ht="12.75">
      <c r="A157" s="11" t="s">
        <v>191</v>
      </c>
      <c r="B157" s="11" t="s">
        <v>42</v>
      </c>
      <c r="C157" s="10">
        <v>87</v>
      </c>
      <c r="D157" s="10">
        <v>9</v>
      </c>
      <c r="E157" s="10">
        <v>2</v>
      </c>
      <c r="F157" s="10">
        <v>2</v>
      </c>
      <c r="G157" s="12">
        <v>10.344827586206897</v>
      </c>
      <c r="H157" s="12">
        <v>2.528735632183908</v>
      </c>
      <c r="I157" s="12">
        <v>2.2988505747126435</v>
      </c>
      <c r="J157" s="12">
        <v>0.7</v>
      </c>
      <c r="K157" s="12">
        <v>0.11</v>
      </c>
      <c r="L157" s="12">
        <v>0.01</v>
      </c>
      <c r="M157" s="12">
        <f t="shared" si="18"/>
        <v>189</v>
      </c>
      <c r="N157" s="12">
        <f t="shared" si="18"/>
        <v>6.6</v>
      </c>
      <c r="O157" s="12">
        <f t="shared" si="18"/>
        <v>0.6</v>
      </c>
    </row>
    <row r="158" spans="1:9" ht="12.75">
      <c r="A158" s="31" t="s">
        <v>39</v>
      </c>
      <c r="B158" s="20"/>
      <c r="C158" s="20"/>
      <c r="D158" s="20"/>
      <c r="E158" s="20"/>
      <c r="F158" s="20"/>
      <c r="G158" s="20"/>
      <c r="H158" s="20"/>
      <c r="I158" s="20"/>
    </row>
    <row r="159" spans="1:9" ht="12.75">
      <c r="A159" s="31" t="s">
        <v>192</v>
      </c>
      <c r="B159" s="20"/>
      <c r="C159" s="20"/>
      <c r="D159" s="20"/>
      <c r="E159" s="20"/>
      <c r="F159" s="20"/>
      <c r="G159" s="20"/>
      <c r="H159" s="20"/>
      <c r="I159" s="20"/>
    </row>
    <row r="160" spans="1:15" ht="12.75">
      <c r="A160" s="11" t="s">
        <v>193</v>
      </c>
      <c r="B160" s="11" t="s">
        <v>42</v>
      </c>
      <c r="C160" s="10">
        <v>168</v>
      </c>
      <c r="D160" s="10">
        <v>30</v>
      </c>
      <c r="E160" s="10">
        <v>2</v>
      </c>
      <c r="F160" s="10">
        <v>2</v>
      </c>
      <c r="G160" s="12">
        <v>17.857142857142858</v>
      </c>
      <c r="H160" s="12">
        <v>1.3095238095238095</v>
      </c>
      <c r="I160" s="12">
        <v>1.1904761904761905</v>
      </c>
      <c r="J160" s="12">
        <v>0.34</v>
      </c>
      <c r="K160" s="12">
        <v>0.16</v>
      </c>
      <c r="L160" s="12">
        <v>0.02</v>
      </c>
      <c r="M160" s="12">
        <f aca="true" t="shared" si="19" ref="M160:O164">D160*J160*30</f>
        <v>306.00000000000006</v>
      </c>
      <c r="N160" s="12">
        <f t="shared" si="19"/>
        <v>9.6</v>
      </c>
      <c r="O160" s="12">
        <f t="shared" si="19"/>
        <v>1.2</v>
      </c>
    </row>
    <row r="161" spans="1:15" ht="12.75">
      <c r="A161" s="11" t="s">
        <v>194</v>
      </c>
      <c r="B161" s="11" t="s">
        <v>42</v>
      </c>
      <c r="C161" s="10">
        <v>34</v>
      </c>
      <c r="D161" s="10">
        <v>5</v>
      </c>
      <c r="E161" s="10">
        <v>1</v>
      </c>
      <c r="F161" s="10">
        <v>1</v>
      </c>
      <c r="G161" s="12">
        <v>14.705882352941176</v>
      </c>
      <c r="H161" s="12">
        <v>3.2352941176470593</v>
      </c>
      <c r="I161" s="12">
        <v>2.9411764705882355</v>
      </c>
      <c r="J161" s="12">
        <v>0.41</v>
      </c>
      <c r="K161" s="12">
        <v>1.24</v>
      </c>
      <c r="L161" s="12">
        <v>0.02</v>
      </c>
      <c r="M161" s="12">
        <f t="shared" si="19"/>
        <v>61.49999999999999</v>
      </c>
      <c r="N161" s="12">
        <f t="shared" si="19"/>
        <v>37.2</v>
      </c>
      <c r="O161" s="12">
        <f t="shared" si="19"/>
        <v>0.6</v>
      </c>
    </row>
    <row r="162" spans="1:15" ht="12.75">
      <c r="A162" s="11" t="s">
        <v>195</v>
      </c>
      <c r="B162" s="11" t="s">
        <v>42</v>
      </c>
      <c r="C162" s="10">
        <v>1716</v>
      </c>
      <c r="D162" s="10">
        <v>270</v>
      </c>
      <c r="E162" s="10">
        <v>57</v>
      </c>
      <c r="F162" s="10">
        <v>52</v>
      </c>
      <c r="G162" s="12">
        <v>15.734265734265735</v>
      </c>
      <c r="H162" s="12">
        <v>3.3333333333333335</v>
      </c>
      <c r="I162" s="12">
        <v>3.0303030303030303</v>
      </c>
      <c r="J162" s="12">
        <v>0.39</v>
      </c>
      <c r="K162" s="12">
        <v>0.11</v>
      </c>
      <c r="L162" s="12">
        <v>0.02</v>
      </c>
      <c r="M162" s="12">
        <f t="shared" si="19"/>
        <v>3159</v>
      </c>
      <c r="N162" s="12">
        <f t="shared" si="19"/>
        <v>188.10000000000002</v>
      </c>
      <c r="O162" s="12">
        <f t="shared" si="19"/>
        <v>31.200000000000003</v>
      </c>
    </row>
    <row r="163" spans="1:15" ht="12.75">
      <c r="A163" s="11" t="s">
        <v>196</v>
      </c>
      <c r="B163" s="11" t="s">
        <v>42</v>
      </c>
      <c r="C163" s="10">
        <v>33</v>
      </c>
      <c r="D163" s="10">
        <v>5</v>
      </c>
      <c r="E163" s="10">
        <v>1</v>
      </c>
      <c r="F163" s="10">
        <v>1</v>
      </c>
      <c r="G163" s="12">
        <v>15.151515151515152</v>
      </c>
      <c r="H163" s="12">
        <v>3.3333333333333335</v>
      </c>
      <c r="I163" s="12">
        <v>3.0303030303030303</v>
      </c>
      <c r="J163" s="12">
        <v>0.4</v>
      </c>
      <c r="K163" s="12">
        <v>0.06</v>
      </c>
      <c r="L163" s="12">
        <v>0.05</v>
      </c>
      <c r="M163" s="12">
        <f t="shared" si="19"/>
        <v>60</v>
      </c>
      <c r="N163" s="12">
        <f t="shared" si="19"/>
        <v>1.7999999999999998</v>
      </c>
      <c r="O163" s="12">
        <f t="shared" si="19"/>
        <v>1.5</v>
      </c>
    </row>
    <row r="164" spans="1:15" ht="12.75">
      <c r="A164" s="11" t="s">
        <v>197</v>
      </c>
      <c r="B164" s="11" t="s">
        <v>42</v>
      </c>
      <c r="C164" s="10">
        <v>90</v>
      </c>
      <c r="D164" s="10">
        <v>15</v>
      </c>
      <c r="E164" s="10">
        <v>3</v>
      </c>
      <c r="F164" s="10">
        <v>3</v>
      </c>
      <c r="G164" s="12">
        <v>16.666666666666668</v>
      </c>
      <c r="H164" s="12">
        <v>3.666666666666667</v>
      </c>
      <c r="I164" s="12">
        <v>3.3333333333333335</v>
      </c>
      <c r="J164" s="12">
        <v>0.36</v>
      </c>
      <c r="K164" s="12">
        <v>0.11</v>
      </c>
      <c r="L164" s="12">
        <v>0.03</v>
      </c>
      <c r="M164" s="12">
        <f t="shared" si="19"/>
        <v>161.99999999999997</v>
      </c>
      <c r="N164" s="12">
        <f t="shared" si="19"/>
        <v>9.9</v>
      </c>
      <c r="O164" s="12">
        <f t="shared" si="19"/>
        <v>2.6999999999999997</v>
      </c>
    </row>
    <row r="165" spans="1:9" ht="12.75">
      <c r="A165" s="31" t="s">
        <v>39</v>
      </c>
      <c r="B165" s="20"/>
      <c r="C165" s="20"/>
      <c r="D165" s="20"/>
      <c r="E165" s="20"/>
      <c r="F165" s="20"/>
      <c r="G165" s="20"/>
      <c r="H165" s="20"/>
      <c r="I165" s="20"/>
    </row>
    <row r="166" spans="1:9" ht="12.75">
      <c r="A166" s="31" t="s">
        <v>198</v>
      </c>
      <c r="B166" s="20"/>
      <c r="C166" s="20"/>
      <c r="D166" s="20"/>
      <c r="E166" s="20"/>
      <c r="F166" s="20"/>
      <c r="G166" s="20"/>
      <c r="H166" s="20"/>
      <c r="I166" s="20"/>
    </row>
    <row r="167" spans="1:15" ht="12.75">
      <c r="A167" s="11" t="s">
        <v>199</v>
      </c>
      <c r="B167" s="11" t="s">
        <v>42</v>
      </c>
      <c r="C167" s="10">
        <v>299</v>
      </c>
      <c r="D167" s="10">
        <v>41</v>
      </c>
      <c r="E167" s="10">
        <v>14</v>
      </c>
      <c r="F167" s="10">
        <v>13</v>
      </c>
      <c r="G167" s="12">
        <v>13.7123745819398</v>
      </c>
      <c r="H167" s="12">
        <v>4.782608695652174</v>
      </c>
      <c r="I167" s="12">
        <v>4.3478260869565215</v>
      </c>
      <c r="J167" s="12">
        <v>0.46</v>
      </c>
      <c r="K167" s="12">
        <v>0.7</v>
      </c>
      <c r="L167" s="12">
        <v>0.18</v>
      </c>
      <c r="M167" s="12">
        <f aca="true" t="shared" si="20" ref="M167:O169">D167*J167*30</f>
        <v>565.8</v>
      </c>
      <c r="N167" s="12">
        <f t="shared" si="20"/>
        <v>293.99999999999994</v>
      </c>
      <c r="O167" s="12">
        <f t="shared" si="20"/>
        <v>70.19999999999999</v>
      </c>
    </row>
    <row r="168" spans="1:15" ht="12.75">
      <c r="A168" s="11" t="s">
        <v>200</v>
      </c>
      <c r="B168" s="11" t="s">
        <v>42</v>
      </c>
      <c r="C168" s="10">
        <v>135</v>
      </c>
      <c r="D168" s="10">
        <v>15</v>
      </c>
      <c r="E168" s="10">
        <v>3</v>
      </c>
      <c r="F168" s="10">
        <v>3</v>
      </c>
      <c r="G168" s="12">
        <v>11.11111111111111</v>
      </c>
      <c r="H168" s="12">
        <v>2.4444444444444446</v>
      </c>
      <c r="I168" s="12">
        <v>2.2222222222222223</v>
      </c>
      <c r="J168" s="12">
        <v>0.58</v>
      </c>
      <c r="K168" s="12">
        <v>0.7</v>
      </c>
      <c r="L168" s="12">
        <v>0.25</v>
      </c>
      <c r="M168" s="12">
        <f t="shared" si="20"/>
        <v>261</v>
      </c>
      <c r="N168" s="12">
        <f t="shared" si="20"/>
        <v>62.999999999999986</v>
      </c>
      <c r="O168" s="12">
        <f t="shared" si="20"/>
        <v>22.5</v>
      </c>
    </row>
    <row r="169" spans="1:15" ht="12.75">
      <c r="A169" s="11" t="s">
        <v>201</v>
      </c>
      <c r="B169" s="11" t="s">
        <v>42</v>
      </c>
      <c r="C169" s="10">
        <v>46</v>
      </c>
      <c r="D169" s="10">
        <v>5</v>
      </c>
      <c r="E169" s="10">
        <v>1</v>
      </c>
      <c r="F169" s="10">
        <v>1</v>
      </c>
      <c r="G169" s="12">
        <v>10.869565217391305</v>
      </c>
      <c r="H169" s="12">
        <v>2.391304347826087</v>
      </c>
      <c r="I169" s="12">
        <v>2.1739130434782608</v>
      </c>
      <c r="J169" s="12">
        <v>0.6</v>
      </c>
      <c r="K169" s="12">
        <v>0.7</v>
      </c>
      <c r="L169" s="12">
        <v>0.4</v>
      </c>
      <c r="M169" s="12">
        <f t="shared" si="20"/>
        <v>90</v>
      </c>
      <c r="N169" s="12">
        <f t="shared" si="20"/>
        <v>21</v>
      </c>
      <c r="O169" s="12">
        <f t="shared" si="20"/>
        <v>12</v>
      </c>
    </row>
    <row r="170" spans="1:9" ht="12.75">
      <c r="A170" s="31" t="s">
        <v>202</v>
      </c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31" t="s">
        <v>203</v>
      </c>
      <c r="B171" s="20"/>
      <c r="C171" s="20"/>
      <c r="D171" s="20"/>
      <c r="E171" s="20"/>
      <c r="F171" s="20"/>
      <c r="G171" s="20"/>
      <c r="H171" s="20"/>
      <c r="I171" s="20"/>
    </row>
    <row r="172" spans="1:15" ht="12.75">
      <c r="A172" s="11" t="s">
        <v>204</v>
      </c>
      <c r="B172" s="11" t="s">
        <v>42</v>
      </c>
      <c r="C172" s="10">
        <v>8</v>
      </c>
      <c r="D172" s="10">
        <v>2</v>
      </c>
      <c r="E172" s="10">
        <v>0</v>
      </c>
      <c r="F172" s="10">
        <v>0</v>
      </c>
      <c r="G172" s="12">
        <v>25</v>
      </c>
      <c r="H172" s="12">
        <v>0</v>
      </c>
      <c r="I172" s="12">
        <v>0</v>
      </c>
      <c r="J172" s="12">
        <v>0.3</v>
      </c>
      <c r="K172" s="12">
        <v>0.16</v>
      </c>
      <c r="L172" s="12">
        <v>0.02</v>
      </c>
      <c r="M172" s="12">
        <f aca="true" t="shared" si="21" ref="M172:M198">D172*J172*30</f>
        <v>18</v>
      </c>
      <c r="N172" s="12">
        <f aca="true" t="shared" si="22" ref="N172:N198">E172*K172*30</f>
        <v>0</v>
      </c>
      <c r="O172" s="12">
        <f aca="true" t="shared" si="23" ref="O172:O198">F172*L172*30</f>
        <v>0</v>
      </c>
    </row>
    <row r="173" spans="1:15" ht="12.75">
      <c r="A173" s="11" t="s">
        <v>205</v>
      </c>
      <c r="B173" s="11" t="s">
        <v>42</v>
      </c>
      <c r="C173" s="10">
        <v>7</v>
      </c>
      <c r="D173" s="10">
        <v>1</v>
      </c>
      <c r="E173" s="10">
        <v>0</v>
      </c>
      <c r="F173" s="10">
        <v>0</v>
      </c>
      <c r="G173" s="12">
        <v>14.285714285714286</v>
      </c>
      <c r="H173" s="12">
        <v>0</v>
      </c>
      <c r="I173" s="12">
        <v>0</v>
      </c>
      <c r="J173" s="12">
        <v>0.4</v>
      </c>
      <c r="K173" s="12">
        <v>0.16</v>
      </c>
      <c r="L173" s="12">
        <v>0.02</v>
      </c>
      <c r="M173" s="12">
        <f t="shared" si="21"/>
        <v>12</v>
      </c>
      <c r="N173" s="12">
        <f t="shared" si="22"/>
        <v>0</v>
      </c>
      <c r="O173" s="12">
        <f t="shared" si="23"/>
        <v>0</v>
      </c>
    </row>
    <row r="174" spans="1:15" ht="12.75">
      <c r="A174" s="11" t="s">
        <v>206</v>
      </c>
      <c r="B174" s="11" t="s">
        <v>42</v>
      </c>
      <c r="C174" s="10">
        <v>301</v>
      </c>
      <c r="D174" s="10">
        <v>52</v>
      </c>
      <c r="E174" s="10">
        <v>10</v>
      </c>
      <c r="F174" s="10">
        <v>9</v>
      </c>
      <c r="G174" s="12">
        <v>17.27574750830565</v>
      </c>
      <c r="H174" s="12">
        <v>3.289036544850499</v>
      </c>
      <c r="I174" s="12">
        <v>2.990033222591362</v>
      </c>
      <c r="J174" s="12">
        <v>0.35</v>
      </c>
      <c r="K174" s="12">
        <v>0.02</v>
      </c>
      <c r="L174" s="12">
        <v>0.02</v>
      </c>
      <c r="M174" s="12">
        <f t="shared" si="21"/>
        <v>546</v>
      </c>
      <c r="N174" s="12">
        <f t="shared" si="22"/>
        <v>6</v>
      </c>
      <c r="O174" s="12">
        <f t="shared" si="23"/>
        <v>5.3999999999999995</v>
      </c>
    </row>
    <row r="175" spans="1:15" ht="12.75">
      <c r="A175" s="11" t="s">
        <v>207</v>
      </c>
      <c r="B175" s="11" t="s">
        <v>42</v>
      </c>
      <c r="C175" s="10">
        <v>75</v>
      </c>
      <c r="D175" s="10">
        <v>14</v>
      </c>
      <c r="E175" s="10">
        <v>2</v>
      </c>
      <c r="F175" s="10">
        <v>2</v>
      </c>
      <c r="G175" s="12">
        <v>18.666666666666668</v>
      </c>
      <c r="H175" s="12">
        <v>2.9333333333333336</v>
      </c>
      <c r="I175" s="12">
        <v>2.6666666666666665</v>
      </c>
      <c r="J175" s="12">
        <v>0.33</v>
      </c>
      <c r="K175" s="12">
        <v>0.01</v>
      </c>
      <c r="L175" s="12">
        <v>0.01</v>
      </c>
      <c r="M175" s="12">
        <f t="shared" si="21"/>
        <v>138.6</v>
      </c>
      <c r="N175" s="12">
        <f t="shared" si="22"/>
        <v>0.6</v>
      </c>
      <c r="O175" s="12">
        <f t="shared" si="23"/>
        <v>0.6</v>
      </c>
    </row>
    <row r="176" spans="1:15" ht="12.75">
      <c r="A176" s="11" t="s">
        <v>208</v>
      </c>
      <c r="B176" s="11" t="s">
        <v>42</v>
      </c>
      <c r="C176" s="10">
        <v>1956</v>
      </c>
      <c r="D176" s="10">
        <v>433</v>
      </c>
      <c r="E176" s="10">
        <v>11</v>
      </c>
      <c r="F176" s="10">
        <v>10</v>
      </c>
      <c r="G176" s="12">
        <v>22.137014314928425</v>
      </c>
      <c r="H176" s="12">
        <v>0.5623721881390593</v>
      </c>
      <c r="I176" s="12">
        <v>0.5112474437627812</v>
      </c>
      <c r="J176" s="12">
        <v>0.27</v>
      </c>
      <c r="K176" s="12">
        <v>0.08</v>
      </c>
      <c r="L176" s="12">
        <v>0.08</v>
      </c>
      <c r="M176" s="12">
        <f t="shared" si="21"/>
        <v>3507.3</v>
      </c>
      <c r="N176" s="12">
        <f t="shared" si="22"/>
        <v>26.4</v>
      </c>
      <c r="O176" s="12">
        <f t="shared" si="23"/>
        <v>24</v>
      </c>
    </row>
    <row r="177" spans="1:15" ht="12.75">
      <c r="A177" s="11" t="s">
        <v>209</v>
      </c>
      <c r="B177" s="11" t="s">
        <v>42</v>
      </c>
      <c r="C177" s="10">
        <v>96</v>
      </c>
      <c r="D177" s="10">
        <v>17</v>
      </c>
      <c r="E177" s="10">
        <v>3</v>
      </c>
      <c r="F177" s="10">
        <v>3</v>
      </c>
      <c r="G177" s="12">
        <v>17.708333333333332</v>
      </c>
      <c r="H177" s="12">
        <v>3.4375000000000004</v>
      </c>
      <c r="I177" s="12">
        <v>3.125</v>
      </c>
      <c r="J177" s="12">
        <v>0.35</v>
      </c>
      <c r="K177" s="12">
        <v>0.09</v>
      </c>
      <c r="L177" s="12">
        <v>0.02</v>
      </c>
      <c r="M177" s="12">
        <f t="shared" si="21"/>
        <v>178.49999999999997</v>
      </c>
      <c r="N177" s="12">
        <f t="shared" si="22"/>
        <v>8.100000000000001</v>
      </c>
      <c r="O177" s="12">
        <f t="shared" si="23"/>
        <v>1.7999999999999998</v>
      </c>
    </row>
    <row r="178" spans="1:15" ht="12.75">
      <c r="A178" s="11" t="s">
        <v>210</v>
      </c>
      <c r="B178" s="11" t="s">
        <v>42</v>
      </c>
      <c r="C178" s="10">
        <v>5372</v>
      </c>
      <c r="D178" s="10">
        <v>1124</v>
      </c>
      <c r="E178" s="10">
        <v>50</v>
      </c>
      <c r="F178" s="10">
        <v>45</v>
      </c>
      <c r="G178" s="12">
        <v>20.92330603127327</v>
      </c>
      <c r="H178" s="12">
        <v>0.9214445271779598</v>
      </c>
      <c r="I178" s="12">
        <v>0.8376768428890543</v>
      </c>
      <c r="J178" s="12">
        <v>0.28</v>
      </c>
      <c r="K178" s="12">
        <v>0.14</v>
      </c>
      <c r="L178" s="12">
        <v>0.05</v>
      </c>
      <c r="M178" s="12">
        <f t="shared" si="21"/>
        <v>9441.6</v>
      </c>
      <c r="N178" s="12">
        <f t="shared" si="22"/>
        <v>210.00000000000003</v>
      </c>
      <c r="O178" s="12">
        <f t="shared" si="23"/>
        <v>67.5</v>
      </c>
    </row>
    <row r="179" spans="1:15" ht="12.75">
      <c r="A179" s="11" t="s">
        <v>211</v>
      </c>
      <c r="B179" s="11" t="s">
        <v>42</v>
      </c>
      <c r="C179" s="10">
        <v>144</v>
      </c>
      <c r="D179" s="10">
        <v>29</v>
      </c>
      <c r="E179" s="10">
        <v>6</v>
      </c>
      <c r="F179" s="10">
        <v>5</v>
      </c>
      <c r="G179" s="12">
        <v>20.13888888888889</v>
      </c>
      <c r="H179" s="12">
        <v>3.8194444444444446</v>
      </c>
      <c r="I179" s="12">
        <v>3.4722222222222223</v>
      </c>
      <c r="J179" s="12">
        <v>0.29</v>
      </c>
      <c r="K179" s="12">
        <v>0.13</v>
      </c>
      <c r="L179" s="12">
        <v>0.03</v>
      </c>
      <c r="M179" s="12">
        <f t="shared" si="21"/>
        <v>252.3</v>
      </c>
      <c r="N179" s="12">
        <f t="shared" si="22"/>
        <v>23.400000000000002</v>
      </c>
      <c r="O179" s="12">
        <f t="shared" si="23"/>
        <v>4.5</v>
      </c>
    </row>
    <row r="180" spans="1:15" ht="12.75">
      <c r="A180" s="11" t="s">
        <v>212</v>
      </c>
      <c r="B180" s="11" t="s">
        <v>42</v>
      </c>
      <c r="C180" s="10">
        <v>694</v>
      </c>
      <c r="D180" s="10">
        <v>148</v>
      </c>
      <c r="E180" s="10">
        <v>2</v>
      </c>
      <c r="F180" s="10">
        <v>2</v>
      </c>
      <c r="G180" s="12">
        <v>21.32564841498559</v>
      </c>
      <c r="H180" s="12">
        <v>0.3170028818443804</v>
      </c>
      <c r="I180" s="12">
        <v>0.2881844380403458</v>
      </c>
      <c r="J180" s="12">
        <v>0.28</v>
      </c>
      <c r="K180" s="12">
        <v>0.06</v>
      </c>
      <c r="L180" s="12">
        <v>0.06</v>
      </c>
      <c r="M180" s="12">
        <f t="shared" si="21"/>
        <v>1243.2</v>
      </c>
      <c r="N180" s="12">
        <f t="shared" si="22"/>
        <v>3.5999999999999996</v>
      </c>
      <c r="O180" s="12">
        <f t="shared" si="23"/>
        <v>3.5999999999999996</v>
      </c>
    </row>
    <row r="181" spans="1:15" ht="12.75">
      <c r="A181" s="11" t="s">
        <v>213</v>
      </c>
      <c r="B181" s="11" t="s">
        <v>42</v>
      </c>
      <c r="C181" s="10">
        <v>120</v>
      </c>
      <c r="D181" s="10">
        <v>22</v>
      </c>
      <c r="E181" s="10">
        <v>4</v>
      </c>
      <c r="F181" s="10">
        <v>4</v>
      </c>
      <c r="G181" s="12">
        <v>18.333333333333332</v>
      </c>
      <c r="H181" s="12">
        <v>3.666666666666667</v>
      </c>
      <c r="I181" s="12">
        <v>3.3333333333333335</v>
      </c>
      <c r="J181" s="12">
        <v>0.32</v>
      </c>
      <c r="K181" s="12">
        <v>0.02</v>
      </c>
      <c r="L181" s="12">
        <v>0.02</v>
      </c>
      <c r="M181" s="12">
        <f t="shared" si="21"/>
        <v>211.2</v>
      </c>
      <c r="N181" s="12">
        <f t="shared" si="22"/>
        <v>2.4</v>
      </c>
      <c r="O181" s="12">
        <f t="shared" si="23"/>
        <v>2.4</v>
      </c>
    </row>
    <row r="182" spans="1:15" ht="12.75">
      <c r="A182" s="11" t="s">
        <v>214</v>
      </c>
      <c r="B182" s="11" t="s">
        <v>42</v>
      </c>
      <c r="C182" s="10">
        <v>59</v>
      </c>
      <c r="D182" s="10">
        <v>11</v>
      </c>
      <c r="E182" s="10">
        <v>2</v>
      </c>
      <c r="F182" s="10">
        <v>2</v>
      </c>
      <c r="G182" s="12">
        <v>18.64406779661017</v>
      </c>
      <c r="H182" s="12">
        <v>3.728813559322034</v>
      </c>
      <c r="I182" s="12">
        <v>3.389830508474576</v>
      </c>
      <c r="J182" s="12">
        <v>0.32</v>
      </c>
      <c r="K182" s="12">
        <v>0.01</v>
      </c>
      <c r="L182" s="12">
        <v>0.01</v>
      </c>
      <c r="M182" s="12">
        <f t="shared" si="21"/>
        <v>105.6</v>
      </c>
      <c r="N182" s="12">
        <f t="shared" si="22"/>
        <v>0.6</v>
      </c>
      <c r="O182" s="12">
        <f t="shared" si="23"/>
        <v>0.6</v>
      </c>
    </row>
    <row r="183" spans="1:15" ht="12.75">
      <c r="A183" s="11" t="s">
        <v>215</v>
      </c>
      <c r="B183" s="11" t="s">
        <v>42</v>
      </c>
      <c r="C183" s="10">
        <v>429</v>
      </c>
      <c r="D183" s="10">
        <v>87</v>
      </c>
      <c r="E183" s="10">
        <v>3</v>
      </c>
      <c r="F183" s="10">
        <v>3</v>
      </c>
      <c r="G183" s="12">
        <v>20.27972027972028</v>
      </c>
      <c r="H183" s="12">
        <v>0.7692307692307693</v>
      </c>
      <c r="I183" s="12">
        <v>0.6993006993006993</v>
      </c>
      <c r="J183" s="12">
        <v>0.29</v>
      </c>
      <c r="K183" s="12">
        <v>0.06</v>
      </c>
      <c r="L183" s="12">
        <v>0.06</v>
      </c>
      <c r="M183" s="12">
        <f t="shared" si="21"/>
        <v>756.8999999999999</v>
      </c>
      <c r="N183" s="12">
        <f t="shared" si="22"/>
        <v>5.3999999999999995</v>
      </c>
      <c r="O183" s="12">
        <f t="shared" si="23"/>
        <v>5.3999999999999995</v>
      </c>
    </row>
    <row r="184" spans="1:15" ht="12.75">
      <c r="A184" s="11" t="s">
        <v>216</v>
      </c>
      <c r="B184" s="11" t="s">
        <v>42</v>
      </c>
      <c r="C184" s="10">
        <v>159</v>
      </c>
      <c r="D184" s="10">
        <v>31</v>
      </c>
      <c r="E184" s="10">
        <v>6</v>
      </c>
      <c r="F184" s="10">
        <v>5</v>
      </c>
      <c r="G184" s="12">
        <v>19.49685534591195</v>
      </c>
      <c r="H184" s="12">
        <v>3.4591194968553465</v>
      </c>
      <c r="I184" s="12">
        <v>3.1446540880503147</v>
      </c>
      <c r="J184" s="12">
        <v>0.31</v>
      </c>
      <c r="K184" s="12">
        <v>0.03</v>
      </c>
      <c r="L184" s="12">
        <v>0.03</v>
      </c>
      <c r="M184" s="12">
        <f t="shared" si="21"/>
        <v>288.29999999999995</v>
      </c>
      <c r="N184" s="12">
        <f t="shared" si="22"/>
        <v>5.3999999999999995</v>
      </c>
      <c r="O184" s="12">
        <f t="shared" si="23"/>
        <v>4.5</v>
      </c>
    </row>
    <row r="185" spans="1:15" ht="12.75">
      <c r="A185" s="11" t="s">
        <v>217</v>
      </c>
      <c r="B185" s="11" t="s">
        <v>42</v>
      </c>
      <c r="C185" s="10">
        <v>134</v>
      </c>
      <c r="D185" s="10">
        <v>21</v>
      </c>
      <c r="E185" s="10">
        <v>4</v>
      </c>
      <c r="F185" s="10">
        <v>4</v>
      </c>
      <c r="G185" s="12">
        <v>15.671641791044776</v>
      </c>
      <c r="H185" s="12">
        <v>3.2835820895522394</v>
      </c>
      <c r="I185" s="12">
        <v>2.985074626865672</v>
      </c>
      <c r="J185" s="12">
        <v>0.39</v>
      </c>
      <c r="K185" s="12">
        <v>0.03</v>
      </c>
      <c r="L185" s="12">
        <v>0.03</v>
      </c>
      <c r="M185" s="12">
        <f t="shared" si="21"/>
        <v>245.7</v>
      </c>
      <c r="N185" s="12">
        <f t="shared" si="22"/>
        <v>3.5999999999999996</v>
      </c>
      <c r="O185" s="12">
        <f t="shared" si="23"/>
        <v>3.5999999999999996</v>
      </c>
    </row>
    <row r="186" spans="1:15" ht="12.75">
      <c r="A186" s="11" t="s">
        <v>218</v>
      </c>
      <c r="B186" s="11" t="s">
        <v>42</v>
      </c>
      <c r="C186" s="10">
        <v>86</v>
      </c>
      <c r="D186" s="10">
        <v>14</v>
      </c>
      <c r="E186" s="10">
        <v>2</v>
      </c>
      <c r="F186" s="10">
        <v>2</v>
      </c>
      <c r="G186" s="12">
        <v>16.27906976744186</v>
      </c>
      <c r="H186" s="12">
        <v>2.5581395348837215</v>
      </c>
      <c r="I186" s="12">
        <v>2.3255813953488373</v>
      </c>
      <c r="J186" s="12">
        <v>0.37</v>
      </c>
      <c r="K186" s="12">
        <v>0.18</v>
      </c>
      <c r="L186" s="12">
        <v>0.01</v>
      </c>
      <c r="M186" s="12">
        <f t="shared" si="21"/>
        <v>155.39999999999998</v>
      </c>
      <c r="N186" s="12">
        <f t="shared" si="22"/>
        <v>10.799999999999999</v>
      </c>
      <c r="O186" s="12">
        <f t="shared" si="23"/>
        <v>0.6</v>
      </c>
    </row>
    <row r="187" spans="1:15" ht="12.75">
      <c r="A187" s="11" t="s">
        <v>219</v>
      </c>
      <c r="B187" s="11" t="s">
        <v>42</v>
      </c>
      <c r="C187" s="10">
        <v>284</v>
      </c>
      <c r="D187" s="10">
        <v>49</v>
      </c>
      <c r="E187" s="10">
        <v>9</v>
      </c>
      <c r="F187" s="10">
        <v>8</v>
      </c>
      <c r="G187" s="12">
        <v>17.253521126760564</v>
      </c>
      <c r="H187" s="12">
        <v>3.0985915492957745</v>
      </c>
      <c r="I187" s="12">
        <v>2.816901408450704</v>
      </c>
      <c r="J187" s="12">
        <v>0.35</v>
      </c>
      <c r="K187" s="12">
        <v>0.02</v>
      </c>
      <c r="L187" s="12">
        <v>0.02</v>
      </c>
      <c r="M187" s="12">
        <f t="shared" si="21"/>
        <v>514.5</v>
      </c>
      <c r="N187" s="12">
        <f t="shared" si="22"/>
        <v>5.3999999999999995</v>
      </c>
      <c r="O187" s="12">
        <f t="shared" si="23"/>
        <v>4.8</v>
      </c>
    </row>
    <row r="188" spans="1:15" ht="12.75">
      <c r="A188" s="11" t="s">
        <v>220</v>
      </c>
      <c r="B188" s="11" t="s">
        <v>42</v>
      </c>
      <c r="C188" s="10">
        <v>172</v>
      </c>
      <c r="D188" s="10">
        <v>27</v>
      </c>
      <c r="E188" s="10">
        <v>6</v>
      </c>
      <c r="F188" s="10">
        <v>5</v>
      </c>
      <c r="G188" s="12">
        <v>15.69767441860465</v>
      </c>
      <c r="H188" s="12">
        <v>3.197674418604651</v>
      </c>
      <c r="I188" s="12">
        <v>2.9069767441860463</v>
      </c>
      <c r="J188" s="12">
        <v>0.4</v>
      </c>
      <c r="K188" s="12">
        <v>0.02</v>
      </c>
      <c r="L188" s="12">
        <v>0.02</v>
      </c>
      <c r="M188" s="12">
        <f t="shared" si="21"/>
        <v>324</v>
      </c>
      <c r="N188" s="12">
        <f t="shared" si="22"/>
        <v>3.5999999999999996</v>
      </c>
      <c r="O188" s="12">
        <f t="shared" si="23"/>
        <v>3</v>
      </c>
    </row>
    <row r="189" spans="1:15" ht="12.75">
      <c r="A189" s="11" t="s">
        <v>221</v>
      </c>
      <c r="B189" s="11" t="s">
        <v>42</v>
      </c>
      <c r="C189" s="10">
        <v>105</v>
      </c>
      <c r="D189" s="10">
        <v>17</v>
      </c>
      <c r="E189" s="10">
        <v>3</v>
      </c>
      <c r="F189" s="10">
        <v>3</v>
      </c>
      <c r="G189" s="12">
        <v>16.19047619047619</v>
      </c>
      <c r="H189" s="12">
        <v>3.1428571428571432</v>
      </c>
      <c r="I189" s="12">
        <v>2.857142857142857</v>
      </c>
      <c r="J189" s="12">
        <v>0.38</v>
      </c>
      <c r="K189" s="12">
        <v>0.3</v>
      </c>
      <c r="L189" s="12">
        <v>0.01</v>
      </c>
      <c r="M189" s="12">
        <f t="shared" si="21"/>
        <v>193.8</v>
      </c>
      <c r="N189" s="12">
        <f t="shared" si="22"/>
        <v>26.999999999999996</v>
      </c>
      <c r="O189" s="12">
        <f t="shared" si="23"/>
        <v>0.8999999999999999</v>
      </c>
    </row>
    <row r="190" spans="1:15" ht="12.75">
      <c r="A190" s="11" t="s">
        <v>222</v>
      </c>
      <c r="B190" s="11" t="s">
        <v>42</v>
      </c>
      <c r="C190" s="10">
        <v>5</v>
      </c>
      <c r="D190" s="10">
        <v>1</v>
      </c>
      <c r="E190" s="10">
        <v>0</v>
      </c>
      <c r="F190" s="10">
        <v>0</v>
      </c>
      <c r="G190" s="12">
        <v>20</v>
      </c>
      <c r="H190" s="12">
        <v>0</v>
      </c>
      <c r="I190" s="12">
        <v>0</v>
      </c>
      <c r="J190" s="12">
        <v>0.41</v>
      </c>
      <c r="K190" s="12">
        <v>0.01</v>
      </c>
      <c r="L190" s="12">
        <v>0.01</v>
      </c>
      <c r="M190" s="12">
        <f t="shared" si="21"/>
        <v>12.299999999999999</v>
      </c>
      <c r="N190" s="12">
        <f t="shared" si="22"/>
        <v>0</v>
      </c>
      <c r="O190" s="12">
        <f t="shared" si="23"/>
        <v>0</v>
      </c>
    </row>
    <row r="191" spans="1:15" ht="12.75">
      <c r="A191" s="11" t="s">
        <v>223</v>
      </c>
      <c r="B191" s="11" t="s">
        <v>42</v>
      </c>
      <c r="C191" s="10">
        <v>2158</v>
      </c>
      <c r="D191" s="10">
        <v>466</v>
      </c>
      <c r="E191" s="10">
        <v>24</v>
      </c>
      <c r="F191" s="10">
        <v>22</v>
      </c>
      <c r="G191" s="12">
        <v>21.594068582020387</v>
      </c>
      <c r="H191" s="12">
        <v>1.1214087117701577</v>
      </c>
      <c r="I191" s="12">
        <v>1.0194624652455977</v>
      </c>
      <c r="J191" s="12">
        <v>0.27</v>
      </c>
      <c r="K191" s="12">
        <v>0.11</v>
      </c>
      <c r="L191" s="12">
        <v>0.03</v>
      </c>
      <c r="M191" s="12">
        <f t="shared" si="21"/>
        <v>3774.6000000000004</v>
      </c>
      <c r="N191" s="12">
        <f t="shared" si="22"/>
        <v>79.2</v>
      </c>
      <c r="O191" s="12">
        <f t="shared" si="23"/>
        <v>19.799999999999997</v>
      </c>
    </row>
    <row r="192" spans="1:15" ht="12.75">
      <c r="A192" s="11" t="s">
        <v>224</v>
      </c>
      <c r="B192" s="11" t="s">
        <v>42</v>
      </c>
      <c r="C192" s="10">
        <v>504</v>
      </c>
      <c r="D192" s="10">
        <v>86</v>
      </c>
      <c r="E192" s="10">
        <v>10</v>
      </c>
      <c r="F192" s="10">
        <v>9</v>
      </c>
      <c r="G192" s="12">
        <v>17.063492063492063</v>
      </c>
      <c r="H192" s="12">
        <v>1.9642857142857146</v>
      </c>
      <c r="I192" s="12">
        <v>1.7857142857142858</v>
      </c>
      <c r="J192" s="12">
        <v>0.36</v>
      </c>
      <c r="K192" s="12">
        <v>0.09</v>
      </c>
      <c r="L192" s="12">
        <v>0.01</v>
      </c>
      <c r="M192" s="12">
        <f t="shared" si="21"/>
        <v>928.8</v>
      </c>
      <c r="N192" s="12">
        <f t="shared" si="22"/>
        <v>26.999999999999996</v>
      </c>
      <c r="O192" s="12">
        <f t="shared" si="23"/>
        <v>2.6999999999999997</v>
      </c>
    </row>
    <row r="193" spans="1:15" ht="12.75">
      <c r="A193" s="11" t="s">
        <v>225</v>
      </c>
      <c r="B193" s="11" t="s">
        <v>42</v>
      </c>
      <c r="C193" s="10">
        <v>265</v>
      </c>
      <c r="D193" s="10">
        <v>37</v>
      </c>
      <c r="E193" s="10">
        <v>8</v>
      </c>
      <c r="F193" s="10">
        <v>7</v>
      </c>
      <c r="G193" s="12">
        <v>13.962264150943396</v>
      </c>
      <c r="H193" s="12">
        <v>2.905660377358491</v>
      </c>
      <c r="I193" s="12">
        <v>2.641509433962264</v>
      </c>
      <c r="J193" s="12">
        <v>0.44</v>
      </c>
      <c r="K193" s="12">
        <v>0.32</v>
      </c>
      <c r="L193" s="12">
        <v>0.02</v>
      </c>
      <c r="M193" s="12">
        <f t="shared" si="21"/>
        <v>488.40000000000003</v>
      </c>
      <c r="N193" s="12">
        <f t="shared" si="22"/>
        <v>76.8</v>
      </c>
      <c r="O193" s="12">
        <f t="shared" si="23"/>
        <v>4.2</v>
      </c>
    </row>
    <row r="194" spans="1:15" ht="12.75">
      <c r="A194" s="11" t="s">
        <v>226</v>
      </c>
      <c r="B194" s="11" t="s">
        <v>42</v>
      </c>
      <c r="C194" s="10">
        <v>412</v>
      </c>
      <c r="D194" s="10">
        <v>87</v>
      </c>
      <c r="E194" s="10">
        <v>6</v>
      </c>
      <c r="F194" s="10">
        <v>5</v>
      </c>
      <c r="G194" s="12">
        <v>21.116504854368934</v>
      </c>
      <c r="H194" s="12">
        <v>1.3349514563106797</v>
      </c>
      <c r="I194" s="12">
        <v>1.2135922330097086</v>
      </c>
      <c r="J194" s="12">
        <v>0.28</v>
      </c>
      <c r="K194" s="12">
        <v>0.06</v>
      </c>
      <c r="L194" s="12">
        <v>0.06</v>
      </c>
      <c r="M194" s="12">
        <f t="shared" si="21"/>
        <v>730.8000000000001</v>
      </c>
      <c r="N194" s="12">
        <f t="shared" si="22"/>
        <v>10.799999999999999</v>
      </c>
      <c r="O194" s="12">
        <f t="shared" si="23"/>
        <v>9</v>
      </c>
    </row>
    <row r="195" spans="1:15" ht="12.75">
      <c r="A195" s="11" t="s">
        <v>227</v>
      </c>
      <c r="B195" s="11" t="s">
        <v>42</v>
      </c>
      <c r="C195" s="10">
        <v>127</v>
      </c>
      <c r="D195" s="10">
        <v>22</v>
      </c>
      <c r="E195" s="10">
        <v>4</v>
      </c>
      <c r="F195" s="10">
        <v>4</v>
      </c>
      <c r="G195" s="12">
        <v>17.322834645669293</v>
      </c>
      <c r="H195" s="12">
        <v>3.4645669291338588</v>
      </c>
      <c r="I195" s="12">
        <v>3.1496062992125986</v>
      </c>
      <c r="J195" s="12">
        <v>0.35</v>
      </c>
      <c r="K195" s="12">
        <v>0.02</v>
      </c>
      <c r="L195" s="12">
        <v>0.02</v>
      </c>
      <c r="M195" s="12">
        <f t="shared" si="21"/>
        <v>230.99999999999997</v>
      </c>
      <c r="N195" s="12">
        <f t="shared" si="22"/>
        <v>2.4</v>
      </c>
      <c r="O195" s="12">
        <f t="shared" si="23"/>
        <v>2.4</v>
      </c>
    </row>
    <row r="196" spans="1:15" ht="12.75">
      <c r="A196" s="11" t="s">
        <v>228</v>
      </c>
      <c r="B196" s="11" t="s">
        <v>42</v>
      </c>
      <c r="C196" s="10">
        <v>100</v>
      </c>
      <c r="D196" s="10">
        <v>13</v>
      </c>
      <c r="E196" s="10">
        <v>2</v>
      </c>
      <c r="F196" s="10">
        <v>2</v>
      </c>
      <c r="G196" s="12">
        <v>13</v>
      </c>
      <c r="H196" s="12">
        <v>2.2</v>
      </c>
      <c r="I196" s="12">
        <v>2</v>
      </c>
      <c r="J196" s="12">
        <v>0.49</v>
      </c>
      <c r="K196" s="12">
        <v>0.09</v>
      </c>
      <c r="L196" s="12">
        <v>0.01</v>
      </c>
      <c r="M196" s="12">
        <f t="shared" si="21"/>
        <v>191.1</v>
      </c>
      <c r="N196" s="12">
        <f t="shared" si="22"/>
        <v>5.3999999999999995</v>
      </c>
      <c r="O196" s="12">
        <f t="shared" si="23"/>
        <v>0.6</v>
      </c>
    </row>
    <row r="197" spans="1:15" ht="12.75">
      <c r="A197" s="11" t="s">
        <v>229</v>
      </c>
      <c r="B197" s="11" t="s">
        <v>42</v>
      </c>
      <c r="C197" s="10">
        <v>19</v>
      </c>
      <c r="D197" s="10">
        <v>3</v>
      </c>
      <c r="E197" s="10">
        <v>0</v>
      </c>
      <c r="F197" s="10">
        <v>0</v>
      </c>
      <c r="G197" s="12">
        <v>15.789473684210526</v>
      </c>
      <c r="H197" s="12">
        <v>0</v>
      </c>
      <c r="I197" s="12">
        <v>0</v>
      </c>
      <c r="J197" s="12">
        <v>0.43</v>
      </c>
      <c r="K197" s="12">
        <v>0.09</v>
      </c>
      <c r="L197" s="12">
        <v>0.01</v>
      </c>
      <c r="M197" s="12">
        <f t="shared" si="21"/>
        <v>38.7</v>
      </c>
      <c r="N197" s="12">
        <f t="shared" si="22"/>
        <v>0</v>
      </c>
      <c r="O197" s="12">
        <f t="shared" si="23"/>
        <v>0</v>
      </c>
    </row>
    <row r="198" spans="1:15" ht="12.75">
      <c r="A198" s="11" t="s">
        <v>230</v>
      </c>
      <c r="B198" s="11" t="s">
        <v>42</v>
      </c>
      <c r="C198" s="10">
        <v>529</v>
      </c>
      <c r="D198" s="10">
        <v>86</v>
      </c>
      <c r="E198" s="10">
        <v>13</v>
      </c>
      <c r="F198" s="10">
        <v>12</v>
      </c>
      <c r="G198" s="12">
        <v>16.257088846880908</v>
      </c>
      <c r="H198" s="12">
        <v>2.4952741020793954</v>
      </c>
      <c r="I198" s="12">
        <v>2.268431001890359</v>
      </c>
      <c r="J198" s="12">
        <v>0.37</v>
      </c>
      <c r="K198" s="12">
        <v>0.09</v>
      </c>
      <c r="L198" s="12">
        <v>0.04</v>
      </c>
      <c r="M198" s="12">
        <f t="shared" si="21"/>
        <v>954.6</v>
      </c>
      <c r="N198" s="12">
        <f t="shared" si="22"/>
        <v>35.099999999999994</v>
      </c>
      <c r="O198" s="12">
        <f t="shared" si="23"/>
        <v>14.399999999999999</v>
      </c>
    </row>
    <row r="199" spans="1:9" ht="12.75">
      <c r="A199" s="31" t="s">
        <v>231</v>
      </c>
      <c r="B199" s="20"/>
      <c r="C199" s="20"/>
      <c r="D199" s="20"/>
      <c r="E199" s="20"/>
      <c r="F199" s="20"/>
      <c r="G199" s="20"/>
      <c r="H199" s="20"/>
      <c r="I199" s="20"/>
    </row>
    <row r="200" spans="1:9" ht="12.75">
      <c r="A200" s="31" t="s">
        <v>232</v>
      </c>
      <c r="B200" s="20"/>
      <c r="C200" s="20"/>
      <c r="D200" s="20"/>
      <c r="E200" s="20"/>
      <c r="F200" s="20"/>
      <c r="G200" s="20"/>
      <c r="H200" s="20"/>
      <c r="I200" s="20"/>
    </row>
    <row r="201" spans="1:15" ht="12.75">
      <c r="A201" s="11" t="s">
        <v>233</v>
      </c>
      <c r="B201" s="11" t="s">
        <v>42</v>
      </c>
      <c r="C201" s="10">
        <v>23</v>
      </c>
      <c r="D201" s="10">
        <v>3</v>
      </c>
      <c r="E201" s="10">
        <v>1</v>
      </c>
      <c r="F201" s="10">
        <v>1</v>
      </c>
      <c r="G201" s="12">
        <v>13.043478260869565</v>
      </c>
      <c r="H201" s="12">
        <v>4.782608695652174</v>
      </c>
      <c r="I201" s="12">
        <v>4.3478260869565215</v>
      </c>
      <c r="J201" s="12">
        <v>0.46</v>
      </c>
      <c r="K201" s="12">
        <v>0.7</v>
      </c>
      <c r="L201" s="12">
        <v>0.37</v>
      </c>
      <c r="M201" s="12">
        <f aca="true" t="shared" si="24" ref="M201:O202">D201*J201*30</f>
        <v>41.400000000000006</v>
      </c>
      <c r="N201" s="12">
        <f t="shared" si="24"/>
        <v>21</v>
      </c>
      <c r="O201" s="12">
        <f t="shared" si="24"/>
        <v>11.1</v>
      </c>
    </row>
    <row r="202" spans="1:15" ht="12.75">
      <c r="A202" s="11" t="s">
        <v>234</v>
      </c>
      <c r="B202" s="11" t="s">
        <v>42</v>
      </c>
      <c r="C202" s="10">
        <v>37</v>
      </c>
      <c r="D202" s="10">
        <v>5</v>
      </c>
      <c r="E202" s="10">
        <v>1</v>
      </c>
      <c r="F202" s="10">
        <v>1</v>
      </c>
      <c r="G202" s="12">
        <v>13.513513513513514</v>
      </c>
      <c r="H202" s="12">
        <v>2.9729729729729732</v>
      </c>
      <c r="I202" s="12">
        <v>2.7027027027027026</v>
      </c>
      <c r="J202" s="12">
        <v>0.46</v>
      </c>
      <c r="K202" s="12">
        <v>0.7</v>
      </c>
      <c r="L202" s="12">
        <v>0.04</v>
      </c>
      <c r="M202" s="12">
        <f t="shared" si="24"/>
        <v>69.00000000000001</v>
      </c>
      <c r="N202" s="12">
        <f t="shared" si="24"/>
        <v>21</v>
      </c>
      <c r="O202" s="12">
        <f t="shared" si="24"/>
        <v>1.2</v>
      </c>
    </row>
    <row r="203" spans="1:9" ht="12.75">
      <c r="A203" s="31" t="s">
        <v>235</v>
      </c>
      <c r="B203" s="20"/>
      <c r="C203" s="20"/>
      <c r="D203" s="20"/>
      <c r="E203" s="20"/>
      <c r="F203" s="20"/>
      <c r="G203" s="20"/>
      <c r="H203" s="20"/>
      <c r="I203" s="20"/>
    </row>
    <row r="204" spans="1:9" ht="12.75">
      <c r="A204" s="31" t="s">
        <v>203</v>
      </c>
      <c r="B204" s="20"/>
      <c r="C204" s="20"/>
      <c r="D204" s="20"/>
      <c r="E204" s="20"/>
      <c r="F204" s="20"/>
      <c r="G204" s="20"/>
      <c r="H204" s="20"/>
      <c r="I204" s="20"/>
    </row>
    <row r="205" spans="1:15" ht="12.75">
      <c r="A205" s="11" t="s">
        <v>236</v>
      </c>
      <c r="B205" s="11" t="s">
        <v>42</v>
      </c>
      <c r="C205" s="10">
        <v>990</v>
      </c>
      <c r="D205" s="10">
        <v>177</v>
      </c>
      <c r="E205" s="10">
        <v>50</v>
      </c>
      <c r="F205" s="10">
        <v>45</v>
      </c>
      <c r="G205" s="12">
        <v>17.87878787878788</v>
      </c>
      <c r="H205" s="12">
        <v>5.000000000000001</v>
      </c>
      <c r="I205" s="12">
        <v>4.545454545454546</v>
      </c>
      <c r="J205" s="12">
        <v>0.34</v>
      </c>
      <c r="K205" s="12">
        <v>0.04</v>
      </c>
      <c r="L205" s="12">
        <v>0.02</v>
      </c>
      <c r="M205" s="12">
        <f aca="true" t="shared" si="25" ref="M205:O207">D205*J205*30</f>
        <v>1805.4</v>
      </c>
      <c r="N205" s="12">
        <f t="shared" si="25"/>
        <v>60</v>
      </c>
      <c r="O205" s="12">
        <f t="shared" si="25"/>
        <v>27</v>
      </c>
    </row>
    <row r="206" spans="1:15" ht="12.75">
      <c r="A206" s="11" t="s">
        <v>237</v>
      </c>
      <c r="B206" s="11" t="s">
        <v>42</v>
      </c>
      <c r="C206" s="10">
        <v>95</v>
      </c>
      <c r="D206" s="10">
        <v>17</v>
      </c>
      <c r="E206" s="10">
        <v>3</v>
      </c>
      <c r="F206" s="10">
        <v>3</v>
      </c>
      <c r="G206" s="12">
        <v>17.894736842105264</v>
      </c>
      <c r="H206" s="12">
        <v>3.473684210526316</v>
      </c>
      <c r="I206" s="12">
        <v>3.1578947368421053</v>
      </c>
      <c r="J206" s="12">
        <v>0.34</v>
      </c>
      <c r="K206" s="12">
        <v>0.13</v>
      </c>
      <c r="L206" s="12">
        <v>0.03</v>
      </c>
      <c r="M206" s="12">
        <f t="shared" si="25"/>
        <v>173.4</v>
      </c>
      <c r="N206" s="12">
        <f t="shared" si="25"/>
        <v>11.700000000000001</v>
      </c>
      <c r="O206" s="12">
        <f t="shared" si="25"/>
        <v>2.6999999999999997</v>
      </c>
    </row>
    <row r="207" spans="1:15" ht="12.75">
      <c r="A207" s="11" t="s">
        <v>238</v>
      </c>
      <c r="B207" s="11" t="s">
        <v>42</v>
      </c>
      <c r="C207" s="10">
        <v>109</v>
      </c>
      <c r="D207" s="10">
        <v>20</v>
      </c>
      <c r="E207" s="10">
        <v>4</v>
      </c>
      <c r="F207" s="10">
        <v>4</v>
      </c>
      <c r="G207" s="12">
        <v>18.34862385321101</v>
      </c>
      <c r="H207" s="12">
        <v>4.036697247706423</v>
      </c>
      <c r="I207" s="12">
        <v>3.669724770642202</v>
      </c>
      <c r="J207" s="12">
        <v>0.33</v>
      </c>
      <c r="K207" s="12">
        <v>0.11</v>
      </c>
      <c r="L207" s="12">
        <v>0.03</v>
      </c>
      <c r="M207" s="12">
        <f t="shared" si="25"/>
        <v>198.00000000000003</v>
      </c>
      <c r="N207" s="12">
        <f t="shared" si="25"/>
        <v>13.2</v>
      </c>
      <c r="O207" s="12">
        <f t="shared" si="25"/>
        <v>3.5999999999999996</v>
      </c>
    </row>
    <row r="208" spans="1:9" ht="12.75">
      <c r="A208" s="31" t="s">
        <v>239</v>
      </c>
      <c r="B208" s="20"/>
      <c r="C208" s="20"/>
      <c r="D208" s="20"/>
      <c r="E208" s="20"/>
      <c r="F208" s="20"/>
      <c r="G208" s="20"/>
      <c r="H208" s="20"/>
      <c r="I208" s="20"/>
    </row>
    <row r="209" spans="1:9" ht="12.75">
      <c r="A209" s="31" t="s">
        <v>240</v>
      </c>
      <c r="B209" s="20"/>
      <c r="C209" s="20"/>
      <c r="D209" s="20"/>
      <c r="E209" s="20"/>
      <c r="F209" s="20"/>
      <c r="G209" s="20"/>
      <c r="H209" s="20"/>
      <c r="I209" s="20"/>
    </row>
    <row r="210" spans="1:15" ht="12.75">
      <c r="A210" s="11" t="s">
        <v>241</v>
      </c>
      <c r="B210" s="11" t="s">
        <v>42</v>
      </c>
      <c r="C210" s="10">
        <v>16</v>
      </c>
      <c r="D210" s="10">
        <v>2</v>
      </c>
      <c r="E210" s="10">
        <v>0</v>
      </c>
      <c r="F210" s="10">
        <v>0</v>
      </c>
      <c r="G210" s="12">
        <v>12.5</v>
      </c>
      <c r="H210" s="12">
        <v>0</v>
      </c>
      <c r="I210" s="12">
        <v>0</v>
      </c>
      <c r="J210" s="12">
        <v>0.49</v>
      </c>
      <c r="K210" s="12">
        <v>0.58</v>
      </c>
      <c r="L210" s="12">
        <v>0.05</v>
      </c>
      <c r="M210" s="12">
        <f aca="true" t="shared" si="26" ref="M210:M219">D210*J210*30</f>
        <v>29.4</v>
      </c>
      <c r="N210" s="12">
        <f aca="true" t="shared" si="27" ref="N210:N219">E210*K210*30</f>
        <v>0</v>
      </c>
      <c r="O210" s="12">
        <f aca="true" t="shared" si="28" ref="O210:O219">F210*L210*30</f>
        <v>0</v>
      </c>
    </row>
    <row r="211" spans="1:15" ht="12.75">
      <c r="A211" s="11" t="s">
        <v>242</v>
      </c>
      <c r="B211" s="11" t="s">
        <v>42</v>
      </c>
      <c r="C211" s="10">
        <v>42</v>
      </c>
      <c r="D211" s="10">
        <v>8</v>
      </c>
      <c r="E211" s="10">
        <v>1</v>
      </c>
      <c r="F211" s="10">
        <v>1</v>
      </c>
      <c r="G211" s="12">
        <v>19.047619047619047</v>
      </c>
      <c r="H211" s="12">
        <v>2.619047619047619</v>
      </c>
      <c r="I211" s="12">
        <v>2.380952380952381</v>
      </c>
      <c r="J211" s="12">
        <v>0.33</v>
      </c>
      <c r="K211" s="12">
        <v>0.16</v>
      </c>
      <c r="L211" s="12">
        <v>0.01</v>
      </c>
      <c r="M211" s="12">
        <f t="shared" si="26"/>
        <v>79.2</v>
      </c>
      <c r="N211" s="12">
        <f t="shared" si="27"/>
        <v>4.8</v>
      </c>
      <c r="O211" s="12">
        <f t="shared" si="28"/>
        <v>0.3</v>
      </c>
    </row>
    <row r="212" spans="1:15" ht="12.75">
      <c r="A212" s="11" t="s">
        <v>243</v>
      </c>
      <c r="B212" s="11" t="s">
        <v>42</v>
      </c>
      <c r="C212" s="10">
        <v>80</v>
      </c>
      <c r="D212" s="10">
        <v>13</v>
      </c>
      <c r="E212" s="10">
        <v>2</v>
      </c>
      <c r="F212" s="10">
        <v>2</v>
      </c>
      <c r="G212" s="12">
        <v>16.25</v>
      </c>
      <c r="H212" s="12">
        <v>2.75</v>
      </c>
      <c r="I212" s="12">
        <v>2.5</v>
      </c>
      <c r="J212" s="12">
        <v>0.39</v>
      </c>
      <c r="K212" s="12">
        <v>0.2</v>
      </c>
      <c r="L212" s="12">
        <v>0.01</v>
      </c>
      <c r="M212" s="12">
        <f t="shared" si="26"/>
        <v>152.10000000000002</v>
      </c>
      <c r="N212" s="12">
        <f t="shared" si="27"/>
        <v>12</v>
      </c>
      <c r="O212" s="12">
        <f t="shared" si="28"/>
        <v>0.6</v>
      </c>
    </row>
    <row r="213" spans="1:15" ht="12.75">
      <c r="A213" s="11" t="s">
        <v>244</v>
      </c>
      <c r="B213" s="11" t="s">
        <v>42</v>
      </c>
      <c r="C213" s="10">
        <v>2288</v>
      </c>
      <c r="D213" s="10">
        <v>335</v>
      </c>
      <c r="E213" s="10">
        <v>80</v>
      </c>
      <c r="F213" s="10">
        <v>73</v>
      </c>
      <c r="G213" s="12">
        <v>14.641608391608392</v>
      </c>
      <c r="H213" s="12">
        <v>3.5096153846153846</v>
      </c>
      <c r="I213" s="12">
        <v>3.1905594405594404</v>
      </c>
      <c r="J213" s="12">
        <v>0.42</v>
      </c>
      <c r="K213" s="12">
        <v>0.05</v>
      </c>
      <c r="L213" s="12">
        <v>0.03</v>
      </c>
      <c r="M213" s="12">
        <f t="shared" si="26"/>
        <v>4221</v>
      </c>
      <c r="N213" s="12">
        <f t="shared" si="27"/>
        <v>120</v>
      </c>
      <c r="O213" s="12">
        <f t="shared" si="28"/>
        <v>65.7</v>
      </c>
    </row>
    <row r="214" spans="1:15" ht="12.75">
      <c r="A214" s="11" t="s">
        <v>245</v>
      </c>
      <c r="B214" s="11" t="s">
        <v>42</v>
      </c>
      <c r="C214" s="10">
        <v>9387</v>
      </c>
      <c r="D214" s="10">
        <v>644</v>
      </c>
      <c r="E214" s="10">
        <v>142</v>
      </c>
      <c r="F214" s="10">
        <v>129</v>
      </c>
      <c r="G214" s="12">
        <v>6.86055182699478</v>
      </c>
      <c r="H214" s="12">
        <v>1.5116650687120488</v>
      </c>
      <c r="I214" s="12">
        <v>1.374240971556408</v>
      </c>
      <c r="J214" s="12">
        <v>0.82</v>
      </c>
      <c r="K214" s="12">
        <v>0.21</v>
      </c>
      <c r="L214" s="12">
        <v>0.09</v>
      </c>
      <c r="M214" s="12">
        <f t="shared" si="26"/>
        <v>15842.399999999998</v>
      </c>
      <c r="N214" s="12">
        <f t="shared" si="27"/>
        <v>894.6</v>
      </c>
      <c r="O214" s="12">
        <f t="shared" si="28"/>
        <v>348.29999999999995</v>
      </c>
    </row>
    <row r="215" spans="1:15" ht="12.75">
      <c r="A215" s="11" t="s">
        <v>246</v>
      </c>
      <c r="B215" s="11" t="s">
        <v>42</v>
      </c>
      <c r="C215" s="10">
        <v>63</v>
      </c>
      <c r="D215" s="10">
        <v>8</v>
      </c>
      <c r="E215" s="10">
        <v>2</v>
      </c>
      <c r="F215" s="10">
        <v>2</v>
      </c>
      <c r="G215" s="12">
        <v>12.698412698412698</v>
      </c>
      <c r="H215" s="12">
        <v>3.492063492063492</v>
      </c>
      <c r="I215" s="12">
        <v>3.1746031746031744</v>
      </c>
      <c r="J215" s="12">
        <v>0.48</v>
      </c>
      <c r="K215" s="12">
        <v>0.04</v>
      </c>
      <c r="L215" s="12">
        <v>0.02</v>
      </c>
      <c r="M215" s="12">
        <f t="shared" si="26"/>
        <v>115.19999999999999</v>
      </c>
      <c r="N215" s="12">
        <f t="shared" si="27"/>
        <v>2.4</v>
      </c>
      <c r="O215" s="12">
        <f t="shared" si="28"/>
        <v>1.2</v>
      </c>
    </row>
    <row r="216" spans="1:15" ht="12.75">
      <c r="A216" s="11" t="s">
        <v>247</v>
      </c>
      <c r="B216" s="11" t="s">
        <v>42</v>
      </c>
      <c r="C216" s="10">
        <v>483</v>
      </c>
      <c r="D216" s="10">
        <v>61</v>
      </c>
      <c r="E216" s="10">
        <v>13</v>
      </c>
      <c r="F216" s="10">
        <v>12</v>
      </c>
      <c r="G216" s="12">
        <v>12.629399585921325</v>
      </c>
      <c r="H216" s="12">
        <v>2.732919254658385</v>
      </c>
      <c r="I216" s="12">
        <v>2.484472049689441</v>
      </c>
      <c r="J216" s="12">
        <v>0.51</v>
      </c>
      <c r="K216" s="12">
        <v>0.07</v>
      </c>
      <c r="L216" s="12">
        <v>0.07</v>
      </c>
      <c r="M216" s="12">
        <f t="shared" si="26"/>
        <v>933.3</v>
      </c>
      <c r="N216" s="12">
        <f t="shared" si="27"/>
        <v>27.300000000000004</v>
      </c>
      <c r="O216" s="12">
        <f t="shared" si="28"/>
        <v>25.200000000000003</v>
      </c>
    </row>
    <row r="217" spans="1:15" ht="12.75">
      <c r="A217" s="11" t="s">
        <v>248</v>
      </c>
      <c r="B217" s="11" t="s">
        <v>42</v>
      </c>
      <c r="C217" s="10">
        <v>1022</v>
      </c>
      <c r="D217" s="10">
        <v>176</v>
      </c>
      <c r="E217" s="10">
        <v>40</v>
      </c>
      <c r="F217" s="10">
        <v>36</v>
      </c>
      <c r="G217" s="12">
        <v>17.22113502935421</v>
      </c>
      <c r="H217" s="12">
        <v>3.8747553816046967</v>
      </c>
      <c r="I217" s="12">
        <v>3.522504892367906</v>
      </c>
      <c r="J217" s="12">
        <v>0.35</v>
      </c>
      <c r="K217" s="12">
        <v>0.1</v>
      </c>
      <c r="L217" s="12">
        <v>0.02</v>
      </c>
      <c r="M217" s="12">
        <f t="shared" si="26"/>
        <v>1847.9999999999998</v>
      </c>
      <c r="N217" s="12">
        <f t="shared" si="27"/>
        <v>120</v>
      </c>
      <c r="O217" s="12">
        <f t="shared" si="28"/>
        <v>21.599999999999998</v>
      </c>
    </row>
    <row r="218" spans="1:15" ht="12.75">
      <c r="A218" s="11" t="s">
        <v>249</v>
      </c>
      <c r="B218" s="11" t="s">
        <v>42</v>
      </c>
      <c r="C218" s="10">
        <v>80</v>
      </c>
      <c r="D218" s="10">
        <v>11</v>
      </c>
      <c r="E218" s="10">
        <v>2</v>
      </c>
      <c r="F218" s="10">
        <v>2</v>
      </c>
      <c r="G218" s="12">
        <v>13.75</v>
      </c>
      <c r="H218" s="12">
        <v>2.75</v>
      </c>
      <c r="I218" s="12">
        <v>2.5</v>
      </c>
      <c r="J218" s="12">
        <v>0.48</v>
      </c>
      <c r="K218" s="12">
        <v>0.05</v>
      </c>
      <c r="L218" s="12">
        <v>0.03</v>
      </c>
      <c r="M218" s="12">
        <f t="shared" si="26"/>
        <v>158.39999999999998</v>
      </c>
      <c r="N218" s="12">
        <f t="shared" si="27"/>
        <v>3</v>
      </c>
      <c r="O218" s="12">
        <f t="shared" si="28"/>
        <v>1.7999999999999998</v>
      </c>
    </row>
    <row r="219" spans="1:15" ht="12.75">
      <c r="A219" s="11" t="s">
        <v>250</v>
      </c>
      <c r="B219" s="11" t="s">
        <v>42</v>
      </c>
      <c r="C219" s="10">
        <v>725</v>
      </c>
      <c r="D219" s="10">
        <v>102</v>
      </c>
      <c r="E219" s="10">
        <v>22</v>
      </c>
      <c r="F219" s="10">
        <v>20</v>
      </c>
      <c r="G219" s="12">
        <v>14.068965517241379</v>
      </c>
      <c r="H219" s="12">
        <v>3.03448275862069</v>
      </c>
      <c r="I219" s="12">
        <v>2.7586206896551726</v>
      </c>
      <c r="J219" s="12">
        <v>0.36</v>
      </c>
      <c r="K219" s="12">
        <v>0.24</v>
      </c>
      <c r="L219" s="12">
        <v>0.19</v>
      </c>
      <c r="M219" s="12">
        <f t="shared" si="26"/>
        <v>1101.6</v>
      </c>
      <c r="N219" s="12">
        <f t="shared" si="27"/>
        <v>158.39999999999998</v>
      </c>
      <c r="O219" s="12">
        <f t="shared" si="28"/>
        <v>114</v>
      </c>
    </row>
    <row r="220" spans="1:9" ht="12.75">
      <c r="A220" s="31" t="s">
        <v>109</v>
      </c>
      <c r="B220" s="20"/>
      <c r="C220" s="20"/>
      <c r="D220" s="20"/>
      <c r="E220" s="20"/>
      <c r="F220" s="20"/>
      <c r="G220" s="20"/>
      <c r="H220" s="20"/>
      <c r="I220" s="20"/>
    </row>
    <row r="221" spans="1:9" ht="12.75">
      <c r="A221" s="31" t="s">
        <v>251</v>
      </c>
      <c r="B221" s="20"/>
      <c r="C221" s="20"/>
      <c r="D221" s="20"/>
      <c r="E221" s="20"/>
      <c r="F221" s="20"/>
      <c r="G221" s="20"/>
      <c r="H221" s="20"/>
      <c r="I221" s="20"/>
    </row>
    <row r="222" spans="1:15" ht="12.75">
      <c r="A222" s="11" t="s">
        <v>252</v>
      </c>
      <c r="B222" s="11" t="s">
        <v>42</v>
      </c>
      <c r="C222" s="10">
        <v>3366</v>
      </c>
      <c r="D222" s="10">
        <v>568</v>
      </c>
      <c r="E222" s="10">
        <v>107</v>
      </c>
      <c r="F222" s="10">
        <v>97</v>
      </c>
      <c r="G222" s="12">
        <v>16.87462863933452</v>
      </c>
      <c r="H222" s="12">
        <v>3.169934640522876</v>
      </c>
      <c r="I222" s="12">
        <v>2.8817587641117055</v>
      </c>
      <c r="J222" s="12">
        <v>0.31</v>
      </c>
      <c r="K222" s="12">
        <v>0.37</v>
      </c>
      <c r="L222" s="12">
        <v>0.1</v>
      </c>
      <c r="M222" s="12">
        <f>D222*J222*30</f>
        <v>5282.400000000001</v>
      </c>
      <c r="N222" s="12">
        <f>E222*K222*30</f>
        <v>1187.6999999999998</v>
      </c>
      <c r="O222" s="12">
        <f>F222*L222*30</f>
        <v>291.00000000000006</v>
      </c>
    </row>
    <row r="223" spans="1:9" ht="12.75">
      <c r="A223" s="31" t="s">
        <v>103</v>
      </c>
      <c r="B223" s="20"/>
      <c r="C223" s="20"/>
      <c r="D223" s="20"/>
      <c r="E223" s="20"/>
      <c r="F223" s="20"/>
      <c r="G223" s="20"/>
      <c r="H223" s="20"/>
      <c r="I223" s="20"/>
    </row>
    <row r="224" spans="1:9" ht="12.75">
      <c r="A224" s="31" t="s">
        <v>253</v>
      </c>
      <c r="B224" s="20"/>
      <c r="C224" s="20"/>
      <c r="D224" s="20"/>
      <c r="E224" s="20"/>
      <c r="F224" s="20"/>
      <c r="G224" s="20"/>
      <c r="H224" s="20"/>
      <c r="I224" s="20"/>
    </row>
    <row r="225" spans="1:15" ht="12.75">
      <c r="A225" s="11" t="s">
        <v>254</v>
      </c>
      <c r="B225" s="11" t="s">
        <v>42</v>
      </c>
      <c r="C225" s="10">
        <v>54</v>
      </c>
      <c r="D225" s="10">
        <v>9</v>
      </c>
      <c r="E225" s="10">
        <v>2</v>
      </c>
      <c r="F225" s="10">
        <v>2</v>
      </c>
      <c r="G225" s="12">
        <v>16.666666666666668</v>
      </c>
      <c r="H225" s="12">
        <v>4.074074074074074</v>
      </c>
      <c r="I225" s="12">
        <v>3.7037037037037037</v>
      </c>
      <c r="J225" s="12">
        <v>0.37</v>
      </c>
      <c r="K225" s="12">
        <v>0.01</v>
      </c>
      <c r="L225" s="12">
        <v>0.01</v>
      </c>
      <c r="M225" s="12">
        <f aca="true" t="shared" si="29" ref="M225:O226">D225*J225*30</f>
        <v>99.9</v>
      </c>
      <c r="N225" s="12">
        <f t="shared" si="29"/>
        <v>0.6</v>
      </c>
      <c r="O225" s="12">
        <f t="shared" si="29"/>
        <v>0.6</v>
      </c>
    </row>
    <row r="226" spans="1:15" ht="12.75">
      <c r="A226" s="11" t="s">
        <v>255</v>
      </c>
      <c r="B226" s="11" t="s">
        <v>42</v>
      </c>
      <c r="C226" s="10">
        <v>249</v>
      </c>
      <c r="D226" s="10">
        <v>41</v>
      </c>
      <c r="E226" s="10">
        <v>8</v>
      </c>
      <c r="F226" s="10">
        <v>7</v>
      </c>
      <c r="G226" s="12">
        <v>16.46586345381526</v>
      </c>
      <c r="H226" s="12">
        <v>3.092369477911647</v>
      </c>
      <c r="I226" s="12">
        <v>2.8112449799196786</v>
      </c>
      <c r="J226" s="12">
        <v>0.37</v>
      </c>
      <c r="K226" s="12">
        <v>0.02</v>
      </c>
      <c r="L226" s="12">
        <v>0.02</v>
      </c>
      <c r="M226" s="12">
        <f t="shared" si="29"/>
        <v>455.1</v>
      </c>
      <c r="N226" s="12">
        <f t="shared" si="29"/>
        <v>4.8</v>
      </c>
      <c r="O226" s="12">
        <f t="shared" si="29"/>
        <v>4.2</v>
      </c>
    </row>
    <row r="227" spans="1:9" ht="12.75">
      <c r="A227" s="31" t="s">
        <v>256</v>
      </c>
      <c r="B227" s="20"/>
      <c r="C227" s="20"/>
      <c r="D227" s="20"/>
      <c r="E227" s="20"/>
      <c r="F227" s="20"/>
      <c r="G227" s="20"/>
      <c r="H227" s="20"/>
      <c r="I227" s="20"/>
    </row>
    <row r="228" spans="1:9" ht="12.75">
      <c r="A228" s="31" t="s">
        <v>257</v>
      </c>
      <c r="B228" s="20"/>
      <c r="C228" s="20"/>
      <c r="D228" s="20"/>
      <c r="E228" s="20"/>
      <c r="F228" s="20"/>
      <c r="G228" s="20"/>
      <c r="H228" s="20"/>
      <c r="I228" s="20"/>
    </row>
    <row r="229" spans="1:15" ht="12.75">
      <c r="A229" s="11" t="s">
        <v>258</v>
      </c>
      <c r="B229" s="11" t="s">
        <v>42</v>
      </c>
      <c r="C229" s="10">
        <v>42</v>
      </c>
      <c r="D229" s="10">
        <v>6</v>
      </c>
      <c r="E229" s="10">
        <v>1</v>
      </c>
      <c r="F229" s="10">
        <v>1</v>
      </c>
      <c r="G229" s="12">
        <v>14.285714285714286</v>
      </c>
      <c r="H229" s="12">
        <v>2.619047619047619</v>
      </c>
      <c r="I229" s="12">
        <v>2.380952380952381</v>
      </c>
      <c r="J229" s="12">
        <v>0.46</v>
      </c>
      <c r="K229" s="12">
        <v>0.01</v>
      </c>
      <c r="L229" s="12">
        <v>0.01</v>
      </c>
      <c r="M229" s="12">
        <f aca="true" t="shared" si="30" ref="M229:M243">D229*J229*30</f>
        <v>82.80000000000001</v>
      </c>
      <c r="N229" s="12">
        <f aca="true" t="shared" si="31" ref="N229:N243">E229*K229*30</f>
        <v>0.3</v>
      </c>
      <c r="O229" s="12">
        <f aca="true" t="shared" si="32" ref="O229:O243">F229*L229*30</f>
        <v>0.3</v>
      </c>
    </row>
    <row r="230" spans="1:15" ht="12.75">
      <c r="A230" s="11" t="s">
        <v>259</v>
      </c>
      <c r="B230" s="11" t="s">
        <v>42</v>
      </c>
      <c r="C230" s="10">
        <v>230</v>
      </c>
      <c r="D230" s="10">
        <v>32</v>
      </c>
      <c r="E230" s="10">
        <v>7</v>
      </c>
      <c r="F230" s="10">
        <v>6</v>
      </c>
      <c r="G230" s="12">
        <v>13.91304347826087</v>
      </c>
      <c r="H230" s="12">
        <v>2.8695652173913047</v>
      </c>
      <c r="I230" s="12">
        <v>2.608695652173913</v>
      </c>
      <c r="J230" s="12">
        <v>0.46</v>
      </c>
      <c r="K230" s="12">
        <v>0.03</v>
      </c>
      <c r="L230" s="12">
        <v>0.01</v>
      </c>
      <c r="M230" s="12">
        <f t="shared" si="30"/>
        <v>441.6</v>
      </c>
      <c r="N230" s="12">
        <f t="shared" si="31"/>
        <v>6.3</v>
      </c>
      <c r="O230" s="12">
        <f t="shared" si="32"/>
        <v>1.7999999999999998</v>
      </c>
    </row>
    <row r="231" spans="1:15" ht="12.75">
      <c r="A231" s="11" t="s">
        <v>260</v>
      </c>
      <c r="B231" s="11" t="s">
        <v>42</v>
      </c>
      <c r="C231" s="10">
        <v>36</v>
      </c>
      <c r="D231" s="10">
        <v>5</v>
      </c>
      <c r="E231" s="10">
        <v>1</v>
      </c>
      <c r="F231" s="10">
        <v>1</v>
      </c>
      <c r="G231" s="12">
        <v>13.88888888888889</v>
      </c>
      <c r="H231" s="12">
        <v>3.055555555555556</v>
      </c>
      <c r="I231" s="12">
        <v>2.7777777777777777</v>
      </c>
      <c r="J231" s="12">
        <v>0.46</v>
      </c>
      <c r="K231" s="12">
        <v>0.03</v>
      </c>
      <c r="L231" s="12">
        <v>0.03</v>
      </c>
      <c r="M231" s="12">
        <f t="shared" si="30"/>
        <v>69.00000000000001</v>
      </c>
      <c r="N231" s="12">
        <f t="shared" si="31"/>
        <v>0.8999999999999999</v>
      </c>
      <c r="O231" s="12">
        <f t="shared" si="32"/>
        <v>0.8999999999999999</v>
      </c>
    </row>
    <row r="232" spans="1:15" ht="12.75">
      <c r="A232" s="11" t="s">
        <v>261</v>
      </c>
      <c r="B232" s="11" t="s">
        <v>42</v>
      </c>
      <c r="C232" s="10">
        <v>211</v>
      </c>
      <c r="D232" s="10">
        <v>22</v>
      </c>
      <c r="E232" s="10">
        <v>6</v>
      </c>
      <c r="F232" s="10">
        <v>5</v>
      </c>
      <c r="G232" s="12">
        <v>10.42654028436019</v>
      </c>
      <c r="H232" s="12">
        <v>2.6066350710900474</v>
      </c>
      <c r="I232" s="12">
        <v>2.3696682464454977</v>
      </c>
      <c r="J232" s="12">
        <v>0.68</v>
      </c>
      <c r="K232" s="12">
        <v>0.02</v>
      </c>
      <c r="L232" s="12">
        <v>0.02</v>
      </c>
      <c r="M232" s="12">
        <f t="shared" si="30"/>
        <v>448.8</v>
      </c>
      <c r="N232" s="12">
        <f t="shared" si="31"/>
        <v>3.5999999999999996</v>
      </c>
      <c r="O232" s="12">
        <f t="shared" si="32"/>
        <v>3</v>
      </c>
    </row>
    <row r="233" spans="1:15" ht="12.75">
      <c r="A233" s="11" t="s">
        <v>262</v>
      </c>
      <c r="B233" s="11" t="s">
        <v>42</v>
      </c>
      <c r="C233" s="10">
        <v>125</v>
      </c>
      <c r="D233" s="10">
        <v>17</v>
      </c>
      <c r="E233" s="10">
        <v>4</v>
      </c>
      <c r="F233" s="10">
        <v>4</v>
      </c>
      <c r="G233" s="12">
        <v>13.6</v>
      </c>
      <c r="H233" s="12">
        <v>3.5200000000000005</v>
      </c>
      <c r="I233" s="12">
        <v>3.2</v>
      </c>
      <c r="J233" s="12">
        <v>0.46</v>
      </c>
      <c r="K233" s="12">
        <v>0.01</v>
      </c>
      <c r="L233" s="12">
        <v>0.01</v>
      </c>
      <c r="M233" s="12">
        <f t="shared" si="30"/>
        <v>234.60000000000002</v>
      </c>
      <c r="N233" s="12">
        <f t="shared" si="31"/>
        <v>1.2</v>
      </c>
      <c r="O233" s="12">
        <f t="shared" si="32"/>
        <v>1.2</v>
      </c>
    </row>
    <row r="234" spans="1:15" ht="12.75">
      <c r="A234" s="11" t="s">
        <v>263</v>
      </c>
      <c r="B234" s="11" t="s">
        <v>42</v>
      </c>
      <c r="C234" s="10">
        <v>7</v>
      </c>
      <c r="D234" s="10">
        <v>1</v>
      </c>
      <c r="E234" s="10">
        <v>0</v>
      </c>
      <c r="F234" s="10">
        <v>0</v>
      </c>
      <c r="G234" s="12">
        <v>14.285714285714286</v>
      </c>
      <c r="H234" s="12">
        <v>0</v>
      </c>
      <c r="I234" s="12">
        <v>0</v>
      </c>
      <c r="J234" s="12">
        <v>0.68</v>
      </c>
      <c r="K234" s="12">
        <v>0.01</v>
      </c>
      <c r="L234" s="12">
        <v>0.01</v>
      </c>
      <c r="M234" s="12">
        <f t="shared" si="30"/>
        <v>20.400000000000002</v>
      </c>
      <c r="N234" s="12">
        <f t="shared" si="31"/>
        <v>0</v>
      </c>
      <c r="O234" s="12">
        <f t="shared" si="32"/>
        <v>0</v>
      </c>
    </row>
    <row r="235" spans="1:15" ht="12.75">
      <c r="A235" s="11" t="s">
        <v>264</v>
      </c>
      <c r="B235" s="11" t="s">
        <v>42</v>
      </c>
      <c r="C235" s="10">
        <v>334</v>
      </c>
      <c r="D235" s="10">
        <v>46</v>
      </c>
      <c r="E235" s="10">
        <v>10</v>
      </c>
      <c r="F235" s="10">
        <v>9</v>
      </c>
      <c r="G235" s="12">
        <v>13.77245508982036</v>
      </c>
      <c r="H235" s="12">
        <v>2.9640718562874255</v>
      </c>
      <c r="I235" s="12">
        <v>2.694610778443114</v>
      </c>
      <c r="J235" s="12">
        <v>0.46</v>
      </c>
      <c r="K235" s="12">
        <v>0.04</v>
      </c>
      <c r="L235" s="12">
        <v>0.01</v>
      </c>
      <c r="M235" s="12">
        <f t="shared" si="30"/>
        <v>634.8</v>
      </c>
      <c r="N235" s="12">
        <f t="shared" si="31"/>
        <v>12</v>
      </c>
      <c r="O235" s="12">
        <f t="shared" si="32"/>
        <v>2.6999999999999997</v>
      </c>
    </row>
    <row r="236" spans="1:15" ht="12.75">
      <c r="A236" s="11" t="s">
        <v>265</v>
      </c>
      <c r="B236" s="11" t="s">
        <v>42</v>
      </c>
      <c r="C236" s="10">
        <v>44</v>
      </c>
      <c r="D236" s="10">
        <v>6</v>
      </c>
      <c r="E236" s="10">
        <v>1</v>
      </c>
      <c r="F236" s="10">
        <v>1</v>
      </c>
      <c r="G236" s="12">
        <v>13.636363636363637</v>
      </c>
      <c r="H236" s="12">
        <v>2.5000000000000004</v>
      </c>
      <c r="I236" s="12">
        <v>2.272727272727273</v>
      </c>
      <c r="J236" s="12">
        <v>0.46</v>
      </c>
      <c r="K236" s="12">
        <v>0.01</v>
      </c>
      <c r="L236" s="12">
        <v>0.01</v>
      </c>
      <c r="M236" s="12">
        <f t="shared" si="30"/>
        <v>82.80000000000001</v>
      </c>
      <c r="N236" s="12">
        <f t="shared" si="31"/>
        <v>0.3</v>
      </c>
      <c r="O236" s="12">
        <f t="shared" si="32"/>
        <v>0.3</v>
      </c>
    </row>
    <row r="237" spans="1:15" ht="12.75">
      <c r="A237" s="11" t="s">
        <v>266</v>
      </c>
      <c r="B237" s="11" t="s">
        <v>42</v>
      </c>
      <c r="C237" s="10">
        <v>38</v>
      </c>
      <c r="D237" s="10">
        <v>5</v>
      </c>
      <c r="E237" s="10">
        <v>1</v>
      </c>
      <c r="F237" s="10">
        <v>1</v>
      </c>
      <c r="G237" s="12">
        <v>13.157894736842104</v>
      </c>
      <c r="H237" s="12">
        <v>2.8947368421052637</v>
      </c>
      <c r="I237" s="12">
        <v>2.6315789473684212</v>
      </c>
      <c r="J237" s="12">
        <v>0.46</v>
      </c>
      <c r="K237" s="12">
        <v>0.01</v>
      </c>
      <c r="L237" s="12">
        <v>0.01</v>
      </c>
      <c r="M237" s="12">
        <f t="shared" si="30"/>
        <v>69.00000000000001</v>
      </c>
      <c r="N237" s="12">
        <f t="shared" si="31"/>
        <v>0.3</v>
      </c>
      <c r="O237" s="12">
        <f t="shared" si="32"/>
        <v>0.3</v>
      </c>
    </row>
    <row r="238" spans="1:15" ht="12.75">
      <c r="A238" s="11" t="s">
        <v>267</v>
      </c>
      <c r="B238" s="11" t="s">
        <v>42</v>
      </c>
      <c r="C238" s="10">
        <v>118</v>
      </c>
      <c r="D238" s="10">
        <v>16</v>
      </c>
      <c r="E238" s="10">
        <v>3</v>
      </c>
      <c r="F238" s="10">
        <v>3</v>
      </c>
      <c r="G238" s="12">
        <v>13.559322033898304</v>
      </c>
      <c r="H238" s="12">
        <v>2.7966101694915255</v>
      </c>
      <c r="I238" s="12">
        <v>2.542372881355932</v>
      </c>
      <c r="J238" s="12">
        <v>0.46</v>
      </c>
      <c r="K238" s="12">
        <v>0.01</v>
      </c>
      <c r="L238" s="12">
        <v>0.01</v>
      </c>
      <c r="M238" s="12">
        <f t="shared" si="30"/>
        <v>220.8</v>
      </c>
      <c r="N238" s="12">
        <f t="shared" si="31"/>
        <v>0.8999999999999999</v>
      </c>
      <c r="O238" s="12">
        <f t="shared" si="32"/>
        <v>0.8999999999999999</v>
      </c>
    </row>
    <row r="239" spans="1:15" ht="12.75">
      <c r="A239" s="11" t="s">
        <v>268</v>
      </c>
      <c r="B239" s="11" t="s">
        <v>42</v>
      </c>
      <c r="C239" s="10">
        <v>36</v>
      </c>
      <c r="D239" s="10">
        <v>5</v>
      </c>
      <c r="E239" s="10">
        <v>1</v>
      </c>
      <c r="F239" s="10">
        <v>1</v>
      </c>
      <c r="G239" s="12">
        <v>13.88888888888889</v>
      </c>
      <c r="H239" s="12">
        <v>3.055555555555556</v>
      </c>
      <c r="I239" s="12">
        <v>2.7777777777777777</v>
      </c>
      <c r="J239" s="12">
        <v>0.46</v>
      </c>
      <c r="K239" s="12">
        <v>0.7</v>
      </c>
      <c r="L239" s="12">
        <v>0.01</v>
      </c>
      <c r="M239" s="12">
        <f t="shared" si="30"/>
        <v>69.00000000000001</v>
      </c>
      <c r="N239" s="12">
        <f t="shared" si="31"/>
        <v>21</v>
      </c>
      <c r="O239" s="12">
        <f t="shared" si="32"/>
        <v>0.3</v>
      </c>
    </row>
    <row r="240" spans="1:15" ht="12.75">
      <c r="A240" s="11" t="s">
        <v>269</v>
      </c>
      <c r="B240" s="11" t="s">
        <v>42</v>
      </c>
      <c r="C240" s="10">
        <v>270</v>
      </c>
      <c r="D240" s="10">
        <v>41</v>
      </c>
      <c r="E240" s="10">
        <v>9</v>
      </c>
      <c r="F240" s="10">
        <v>8</v>
      </c>
      <c r="G240" s="12">
        <v>15.185185185185185</v>
      </c>
      <c r="H240" s="12">
        <v>3.2592592592592595</v>
      </c>
      <c r="I240" s="12">
        <v>2.962962962962963</v>
      </c>
      <c r="J240" s="12">
        <v>0.4</v>
      </c>
      <c r="K240" s="12">
        <v>0.02</v>
      </c>
      <c r="L240" s="12">
        <v>0.01</v>
      </c>
      <c r="M240" s="12">
        <f t="shared" si="30"/>
        <v>492.00000000000006</v>
      </c>
      <c r="N240" s="12">
        <f t="shared" si="31"/>
        <v>5.3999999999999995</v>
      </c>
      <c r="O240" s="12">
        <f t="shared" si="32"/>
        <v>2.4</v>
      </c>
    </row>
    <row r="241" spans="1:15" ht="12.75">
      <c r="A241" s="11" t="s">
        <v>270</v>
      </c>
      <c r="B241" s="11" t="s">
        <v>42</v>
      </c>
      <c r="C241" s="10">
        <v>558</v>
      </c>
      <c r="D241" s="10">
        <v>92</v>
      </c>
      <c r="E241" s="10">
        <v>18</v>
      </c>
      <c r="F241" s="10">
        <v>16</v>
      </c>
      <c r="G241" s="12">
        <v>16.487455197132615</v>
      </c>
      <c r="H241" s="12">
        <v>3.154121863799283</v>
      </c>
      <c r="I241" s="12">
        <v>2.867383512544803</v>
      </c>
      <c r="J241" s="12">
        <v>0.37</v>
      </c>
      <c r="K241" s="12">
        <v>0.1</v>
      </c>
      <c r="L241" s="12">
        <v>0.01</v>
      </c>
      <c r="M241" s="12">
        <f t="shared" si="30"/>
        <v>1021.1999999999999</v>
      </c>
      <c r="N241" s="12">
        <f t="shared" si="31"/>
        <v>54</v>
      </c>
      <c r="O241" s="12">
        <f t="shared" si="32"/>
        <v>4.8</v>
      </c>
    </row>
    <row r="242" spans="1:15" ht="12.75">
      <c r="A242" s="11" t="s">
        <v>271</v>
      </c>
      <c r="B242" s="11" t="s">
        <v>42</v>
      </c>
      <c r="C242" s="10">
        <v>244</v>
      </c>
      <c r="D242" s="10">
        <v>33</v>
      </c>
      <c r="E242" s="10">
        <v>8</v>
      </c>
      <c r="F242" s="10">
        <v>7</v>
      </c>
      <c r="G242" s="12">
        <v>13.524590163934427</v>
      </c>
      <c r="H242" s="12">
        <v>3.155737704918033</v>
      </c>
      <c r="I242" s="12">
        <v>2.8688524590163933</v>
      </c>
      <c r="J242" s="12">
        <v>0.46</v>
      </c>
      <c r="K242" s="12">
        <v>0.01</v>
      </c>
      <c r="L242" s="12">
        <v>0.01</v>
      </c>
      <c r="M242" s="12">
        <f t="shared" si="30"/>
        <v>455.40000000000003</v>
      </c>
      <c r="N242" s="12">
        <f t="shared" si="31"/>
        <v>2.4</v>
      </c>
      <c r="O242" s="12">
        <f t="shared" si="32"/>
        <v>2.1</v>
      </c>
    </row>
    <row r="243" spans="1:15" ht="12.75">
      <c r="A243" s="11" t="s">
        <v>272</v>
      </c>
      <c r="B243" s="11" t="s">
        <v>42</v>
      </c>
      <c r="C243" s="10">
        <v>47</v>
      </c>
      <c r="D243" s="10">
        <v>6</v>
      </c>
      <c r="E243" s="10">
        <v>1</v>
      </c>
      <c r="F243" s="10">
        <v>1</v>
      </c>
      <c r="G243" s="12">
        <v>12.76595744680851</v>
      </c>
      <c r="H243" s="12">
        <v>2.3404255319148937</v>
      </c>
      <c r="I243" s="12">
        <v>2.127659574468085</v>
      </c>
      <c r="J243" s="12">
        <v>0.46</v>
      </c>
      <c r="K243" s="12">
        <v>0.7</v>
      </c>
      <c r="L243" s="12">
        <v>0.04</v>
      </c>
      <c r="M243" s="12">
        <f t="shared" si="30"/>
        <v>82.80000000000001</v>
      </c>
      <c r="N243" s="12">
        <f t="shared" si="31"/>
        <v>21</v>
      </c>
      <c r="O243" s="12">
        <f t="shared" si="32"/>
        <v>1.2</v>
      </c>
    </row>
    <row r="244" spans="1:9" ht="12.75">
      <c r="A244" s="31" t="s">
        <v>109</v>
      </c>
      <c r="B244" s="20"/>
      <c r="C244" s="20"/>
      <c r="D244" s="20"/>
      <c r="E244" s="20"/>
      <c r="F244" s="20"/>
      <c r="G244" s="20"/>
      <c r="H244" s="20"/>
      <c r="I244" s="20"/>
    </row>
    <row r="245" spans="1:9" ht="12.75">
      <c r="A245" s="31" t="s">
        <v>273</v>
      </c>
      <c r="B245" s="20"/>
      <c r="C245" s="20"/>
      <c r="D245" s="20"/>
      <c r="E245" s="20"/>
      <c r="F245" s="20"/>
      <c r="G245" s="20"/>
      <c r="H245" s="20"/>
      <c r="I245" s="20"/>
    </row>
    <row r="246" spans="1:15" ht="12.75">
      <c r="A246" s="11" t="s">
        <v>274</v>
      </c>
      <c r="B246" s="11" t="s">
        <v>42</v>
      </c>
      <c r="C246" s="10">
        <v>1903</v>
      </c>
      <c r="D246" s="10">
        <v>284</v>
      </c>
      <c r="E246" s="10">
        <v>21</v>
      </c>
      <c r="F246" s="10">
        <v>19</v>
      </c>
      <c r="G246" s="12">
        <v>14.923804519180242</v>
      </c>
      <c r="H246" s="12">
        <v>1.0982658959537572</v>
      </c>
      <c r="I246" s="12">
        <v>0.9984235417761429</v>
      </c>
      <c r="J246" s="12">
        <v>0.34</v>
      </c>
      <c r="K246" s="12">
        <v>0.3</v>
      </c>
      <c r="L246" s="12">
        <v>0.05</v>
      </c>
      <c r="M246" s="12">
        <f aca="true" t="shared" si="33" ref="M246:O252">D246*J246*30</f>
        <v>2896.8</v>
      </c>
      <c r="N246" s="12">
        <f t="shared" si="33"/>
        <v>189</v>
      </c>
      <c r="O246" s="12">
        <f t="shared" si="33"/>
        <v>28.500000000000004</v>
      </c>
    </row>
    <row r="247" spans="1:15" ht="12.75">
      <c r="A247" s="11" t="s">
        <v>275</v>
      </c>
      <c r="B247" s="11" t="s">
        <v>42</v>
      </c>
      <c r="C247" s="10">
        <v>301</v>
      </c>
      <c r="D247" s="10">
        <v>54</v>
      </c>
      <c r="E247" s="10">
        <v>4</v>
      </c>
      <c r="F247" s="10">
        <v>4</v>
      </c>
      <c r="G247" s="12">
        <v>17.940199335548172</v>
      </c>
      <c r="H247" s="12">
        <v>1.461794019933555</v>
      </c>
      <c r="I247" s="12">
        <v>1.3289036544850499</v>
      </c>
      <c r="J247" s="12">
        <v>0.34</v>
      </c>
      <c r="K247" s="12">
        <v>0.4</v>
      </c>
      <c r="L247" s="12">
        <v>0.01</v>
      </c>
      <c r="M247" s="12">
        <f t="shared" si="33"/>
        <v>550.8000000000001</v>
      </c>
      <c r="N247" s="12">
        <f t="shared" si="33"/>
        <v>48</v>
      </c>
      <c r="O247" s="12">
        <f t="shared" si="33"/>
        <v>1.2</v>
      </c>
    </row>
    <row r="248" spans="1:15" ht="12.75">
      <c r="A248" s="11" t="s">
        <v>276</v>
      </c>
      <c r="B248" s="11" t="s">
        <v>42</v>
      </c>
      <c r="C248" s="10">
        <v>47</v>
      </c>
      <c r="D248" s="10">
        <v>8</v>
      </c>
      <c r="E248" s="10">
        <v>1</v>
      </c>
      <c r="F248" s="10">
        <v>1</v>
      </c>
      <c r="G248" s="12">
        <v>17.02127659574468</v>
      </c>
      <c r="H248" s="12">
        <v>2.3404255319148937</v>
      </c>
      <c r="I248" s="12">
        <v>2.127659574468085</v>
      </c>
      <c r="J248" s="12">
        <v>0.37</v>
      </c>
      <c r="K248" s="12">
        <v>0.01</v>
      </c>
      <c r="L248" s="12">
        <v>0.01</v>
      </c>
      <c r="M248" s="12">
        <f t="shared" si="33"/>
        <v>88.8</v>
      </c>
      <c r="N248" s="12">
        <f t="shared" si="33"/>
        <v>0.3</v>
      </c>
      <c r="O248" s="12">
        <f t="shared" si="33"/>
        <v>0.3</v>
      </c>
    </row>
    <row r="249" spans="1:15" ht="12.75">
      <c r="A249" s="11" t="s">
        <v>277</v>
      </c>
      <c r="B249" s="11" t="s">
        <v>42</v>
      </c>
      <c r="C249" s="10">
        <v>309</v>
      </c>
      <c r="D249" s="10">
        <v>55</v>
      </c>
      <c r="E249" s="10">
        <v>3</v>
      </c>
      <c r="F249" s="10">
        <v>3</v>
      </c>
      <c r="G249" s="12">
        <v>17.79935275080906</v>
      </c>
      <c r="H249" s="12">
        <v>1.0679611650485439</v>
      </c>
      <c r="I249" s="12">
        <v>0.970873786407767</v>
      </c>
      <c r="J249" s="12">
        <v>0.34</v>
      </c>
      <c r="K249" s="12">
        <v>0.4</v>
      </c>
      <c r="L249" s="12">
        <v>0.06</v>
      </c>
      <c r="M249" s="12">
        <f t="shared" si="33"/>
        <v>561.0000000000001</v>
      </c>
      <c r="N249" s="12">
        <f t="shared" si="33"/>
        <v>36.00000000000001</v>
      </c>
      <c r="O249" s="12">
        <f t="shared" si="33"/>
        <v>5.3999999999999995</v>
      </c>
    </row>
    <row r="250" spans="1:15" ht="12.75">
      <c r="A250" s="11" t="s">
        <v>278</v>
      </c>
      <c r="B250" s="11" t="s">
        <v>42</v>
      </c>
      <c r="C250" s="10">
        <v>387</v>
      </c>
      <c r="D250" s="10">
        <v>69</v>
      </c>
      <c r="E250" s="10">
        <v>3</v>
      </c>
      <c r="F250" s="10">
        <v>3</v>
      </c>
      <c r="G250" s="12">
        <v>17.829457364341085</v>
      </c>
      <c r="H250" s="12">
        <v>0.8527131782945737</v>
      </c>
      <c r="I250" s="12">
        <v>0.7751937984496124</v>
      </c>
      <c r="J250" s="12">
        <v>0.34</v>
      </c>
      <c r="K250" s="12">
        <v>0.41</v>
      </c>
      <c r="L250" s="12">
        <v>0.01</v>
      </c>
      <c r="M250" s="12">
        <f t="shared" si="33"/>
        <v>703.8000000000001</v>
      </c>
      <c r="N250" s="12">
        <f t="shared" si="33"/>
        <v>36.9</v>
      </c>
      <c r="O250" s="12">
        <f t="shared" si="33"/>
        <v>0.8999999999999999</v>
      </c>
    </row>
    <row r="251" spans="1:15" ht="12.75">
      <c r="A251" s="11" t="s">
        <v>279</v>
      </c>
      <c r="B251" s="11" t="s">
        <v>42</v>
      </c>
      <c r="C251" s="10">
        <v>87</v>
      </c>
      <c r="D251" s="10">
        <v>13</v>
      </c>
      <c r="E251" s="10">
        <v>2</v>
      </c>
      <c r="F251" s="10">
        <v>2</v>
      </c>
      <c r="G251" s="12">
        <v>14.942528735632184</v>
      </c>
      <c r="H251" s="12">
        <v>2.528735632183908</v>
      </c>
      <c r="I251" s="12">
        <v>2.2988505747126435</v>
      </c>
      <c r="J251" s="12">
        <v>0.4</v>
      </c>
      <c r="K251" s="12">
        <v>0.4</v>
      </c>
      <c r="L251" s="12">
        <v>0.01</v>
      </c>
      <c r="M251" s="12">
        <f t="shared" si="33"/>
        <v>156</v>
      </c>
      <c r="N251" s="12">
        <f t="shared" si="33"/>
        <v>24</v>
      </c>
      <c r="O251" s="12">
        <f t="shared" si="33"/>
        <v>0.6</v>
      </c>
    </row>
    <row r="252" spans="1:15" ht="12.75">
      <c r="A252" s="11" t="s">
        <v>280</v>
      </c>
      <c r="B252" s="11" t="s">
        <v>42</v>
      </c>
      <c r="C252" s="10">
        <v>48</v>
      </c>
      <c r="D252" s="10">
        <v>7</v>
      </c>
      <c r="E252" s="10">
        <v>1</v>
      </c>
      <c r="F252" s="10">
        <v>1</v>
      </c>
      <c r="G252" s="12">
        <v>14.583333333333334</v>
      </c>
      <c r="H252" s="12">
        <v>2.291666666666667</v>
      </c>
      <c r="I252" s="12">
        <v>2.0833333333333335</v>
      </c>
      <c r="J252" s="12">
        <v>0.44</v>
      </c>
      <c r="K252" s="12">
        <v>0.4</v>
      </c>
      <c r="L252" s="12">
        <v>0.02</v>
      </c>
      <c r="M252" s="12">
        <f t="shared" si="33"/>
        <v>92.4</v>
      </c>
      <c r="N252" s="12">
        <f t="shared" si="33"/>
        <v>12</v>
      </c>
      <c r="O252" s="12">
        <f t="shared" si="33"/>
        <v>0.6</v>
      </c>
    </row>
    <row r="253" spans="1:9" ht="12.75">
      <c r="A253" s="31" t="s">
        <v>281</v>
      </c>
      <c r="B253" s="20"/>
      <c r="C253" s="20"/>
      <c r="D253" s="20"/>
      <c r="E253" s="20"/>
      <c r="F253" s="20"/>
      <c r="G253" s="20"/>
      <c r="H253" s="20"/>
      <c r="I253" s="20"/>
    </row>
    <row r="254" spans="1:9" ht="12.75">
      <c r="A254" s="31" t="s">
        <v>282</v>
      </c>
      <c r="B254" s="20"/>
      <c r="C254" s="20"/>
      <c r="D254" s="20"/>
      <c r="E254" s="20"/>
      <c r="F254" s="20"/>
      <c r="G254" s="20"/>
      <c r="H254" s="20"/>
      <c r="I254" s="20"/>
    </row>
    <row r="255" spans="1:15" ht="12.75">
      <c r="A255" s="11" t="s">
        <v>283</v>
      </c>
      <c r="B255" s="11" t="s">
        <v>42</v>
      </c>
      <c r="C255" s="10">
        <v>1520</v>
      </c>
      <c r="D255" s="10">
        <v>231</v>
      </c>
      <c r="E255" s="10">
        <v>12</v>
      </c>
      <c r="F255" s="10">
        <v>11</v>
      </c>
      <c r="G255" s="12">
        <v>15.197368421052632</v>
      </c>
      <c r="H255" s="12">
        <v>0.7960526315789475</v>
      </c>
      <c r="I255" s="12">
        <v>0.7236842105263158</v>
      </c>
      <c r="J255" s="12">
        <v>0.72</v>
      </c>
      <c r="K255" s="12">
        <v>1.8599999999999999</v>
      </c>
      <c r="L255" s="12">
        <v>1.78</v>
      </c>
      <c r="M255" s="12">
        <f aca="true" t="shared" si="34" ref="M255:M268">D255*J255*30</f>
        <v>4989.599999999999</v>
      </c>
      <c r="N255" s="12">
        <f aca="true" t="shared" si="35" ref="N255:N268">E255*K255*30</f>
        <v>669.6</v>
      </c>
      <c r="O255" s="12">
        <f aca="true" t="shared" si="36" ref="O255:O268">F255*L255*30</f>
        <v>587.4000000000001</v>
      </c>
    </row>
    <row r="256" spans="1:15" ht="12.75">
      <c r="A256" s="11" t="s">
        <v>284</v>
      </c>
      <c r="B256" s="11" t="s">
        <v>42</v>
      </c>
      <c r="C256" s="10">
        <v>2107</v>
      </c>
      <c r="D256" s="10">
        <v>211</v>
      </c>
      <c r="E256" s="10">
        <v>19</v>
      </c>
      <c r="F256" s="10">
        <v>17</v>
      </c>
      <c r="G256" s="12">
        <v>10.014238253440912</v>
      </c>
      <c r="H256" s="12">
        <v>0.8875177978168012</v>
      </c>
      <c r="I256" s="12">
        <v>0.8068343616516374</v>
      </c>
      <c r="J256" s="12">
        <v>1.3599999999999999</v>
      </c>
      <c r="K256" s="12">
        <v>1.73</v>
      </c>
      <c r="L256" s="12">
        <v>1.6800000000000002</v>
      </c>
      <c r="M256" s="12">
        <f t="shared" si="34"/>
        <v>8608.8</v>
      </c>
      <c r="N256" s="12">
        <f t="shared" si="35"/>
        <v>986.0999999999999</v>
      </c>
      <c r="O256" s="12">
        <f t="shared" si="36"/>
        <v>856.8000000000001</v>
      </c>
    </row>
    <row r="257" spans="1:15" ht="12.75">
      <c r="A257" s="11" t="s">
        <v>285</v>
      </c>
      <c r="B257" s="11" t="s">
        <v>42</v>
      </c>
      <c r="C257" s="10">
        <v>1478</v>
      </c>
      <c r="D257" s="10">
        <v>361</v>
      </c>
      <c r="E257" s="10">
        <v>13</v>
      </c>
      <c r="F257" s="10">
        <v>12</v>
      </c>
      <c r="G257" s="12">
        <v>24.42489851150203</v>
      </c>
      <c r="H257" s="12">
        <v>0.8930987821380245</v>
      </c>
      <c r="I257" s="12">
        <v>0.8119079837618404</v>
      </c>
      <c r="J257" s="12">
        <v>0.61</v>
      </c>
      <c r="K257" s="12">
        <v>2.17</v>
      </c>
      <c r="L257" s="12">
        <v>2.14</v>
      </c>
      <c r="M257" s="12">
        <f t="shared" si="34"/>
        <v>6606.3</v>
      </c>
      <c r="N257" s="12">
        <f t="shared" si="35"/>
        <v>846.3000000000001</v>
      </c>
      <c r="O257" s="12">
        <f t="shared" si="36"/>
        <v>770.4</v>
      </c>
    </row>
    <row r="258" spans="1:15" ht="12.75">
      <c r="A258" s="11" t="s">
        <v>286</v>
      </c>
      <c r="B258" s="11" t="s">
        <v>42</v>
      </c>
      <c r="C258" s="10">
        <v>890</v>
      </c>
      <c r="D258" s="10">
        <v>140</v>
      </c>
      <c r="E258" s="10">
        <v>3</v>
      </c>
      <c r="F258" s="10">
        <v>3</v>
      </c>
      <c r="G258" s="12">
        <v>15.730337078651685</v>
      </c>
      <c r="H258" s="12">
        <v>0.3707865168539326</v>
      </c>
      <c r="I258" s="12">
        <v>0.33707865168539325</v>
      </c>
      <c r="J258" s="12">
        <v>0.82</v>
      </c>
      <c r="K258" s="12">
        <v>2</v>
      </c>
      <c r="L258" s="12">
        <v>1.5699999999999998</v>
      </c>
      <c r="M258" s="12">
        <f t="shared" si="34"/>
        <v>3444</v>
      </c>
      <c r="N258" s="12">
        <f t="shared" si="35"/>
        <v>180</v>
      </c>
      <c r="O258" s="12">
        <f t="shared" si="36"/>
        <v>141.29999999999998</v>
      </c>
    </row>
    <row r="259" spans="1:15" ht="12.75">
      <c r="A259" s="11" t="s">
        <v>287</v>
      </c>
      <c r="B259" s="11" t="s">
        <v>42</v>
      </c>
      <c r="C259" s="10">
        <v>131</v>
      </c>
      <c r="D259" s="10">
        <v>18</v>
      </c>
      <c r="E259" s="10">
        <v>4</v>
      </c>
      <c r="F259" s="10">
        <v>4</v>
      </c>
      <c r="G259" s="12">
        <v>13.740458015267176</v>
      </c>
      <c r="H259" s="12">
        <v>3.358778625954199</v>
      </c>
      <c r="I259" s="12">
        <v>3.053435114503817</v>
      </c>
      <c r="J259" s="12">
        <v>0.92</v>
      </c>
      <c r="K259" s="12">
        <v>2.22</v>
      </c>
      <c r="L259" s="12">
        <v>0.6</v>
      </c>
      <c r="M259" s="12">
        <f t="shared" si="34"/>
        <v>496.80000000000007</v>
      </c>
      <c r="N259" s="12">
        <f t="shared" si="35"/>
        <v>266.40000000000003</v>
      </c>
      <c r="O259" s="12">
        <f t="shared" si="36"/>
        <v>72</v>
      </c>
    </row>
    <row r="260" spans="1:15" ht="12.75">
      <c r="A260" s="11" t="s">
        <v>288</v>
      </c>
      <c r="B260" s="11" t="s">
        <v>42</v>
      </c>
      <c r="C260" s="10">
        <v>302</v>
      </c>
      <c r="D260" s="10">
        <v>47</v>
      </c>
      <c r="E260" s="10">
        <v>3</v>
      </c>
      <c r="F260" s="10">
        <v>3</v>
      </c>
      <c r="G260" s="12">
        <v>15.562913907284768</v>
      </c>
      <c r="H260" s="12">
        <v>1.0927152317880795</v>
      </c>
      <c r="I260" s="12">
        <v>0.9933774834437086</v>
      </c>
      <c r="J260" s="12">
        <v>1.01</v>
      </c>
      <c r="K260" s="12">
        <v>3</v>
      </c>
      <c r="L260" s="12">
        <v>1.07</v>
      </c>
      <c r="M260" s="12">
        <f t="shared" si="34"/>
        <v>1424.1</v>
      </c>
      <c r="N260" s="12">
        <f t="shared" si="35"/>
        <v>270</v>
      </c>
      <c r="O260" s="12">
        <f t="shared" si="36"/>
        <v>96.3</v>
      </c>
    </row>
    <row r="261" spans="1:15" ht="12.75">
      <c r="A261" s="11" t="s">
        <v>289</v>
      </c>
      <c r="B261" s="11" t="s">
        <v>42</v>
      </c>
      <c r="C261" s="10">
        <v>3793</v>
      </c>
      <c r="D261" s="10">
        <v>789</v>
      </c>
      <c r="E261" s="10">
        <v>50</v>
      </c>
      <c r="F261" s="10">
        <v>45</v>
      </c>
      <c r="G261" s="12">
        <v>20.801476403901926</v>
      </c>
      <c r="H261" s="12">
        <v>1.3050355918797787</v>
      </c>
      <c r="I261" s="12">
        <v>1.1863959926179806</v>
      </c>
      <c r="J261" s="12">
        <v>0.89</v>
      </c>
      <c r="K261" s="12">
        <v>3.81</v>
      </c>
      <c r="L261" s="12">
        <v>2.2800000000000002</v>
      </c>
      <c r="M261" s="12">
        <f t="shared" si="34"/>
        <v>21066.300000000003</v>
      </c>
      <c r="N261" s="12">
        <f t="shared" si="35"/>
        <v>5715</v>
      </c>
      <c r="O261" s="12">
        <f t="shared" si="36"/>
        <v>3078.0000000000005</v>
      </c>
    </row>
    <row r="262" spans="1:15" ht="12.75">
      <c r="A262" s="11" t="s">
        <v>290</v>
      </c>
      <c r="B262" s="11" t="s">
        <v>42</v>
      </c>
      <c r="C262" s="10">
        <v>5710</v>
      </c>
      <c r="D262" s="10">
        <v>857</v>
      </c>
      <c r="E262" s="10">
        <v>41</v>
      </c>
      <c r="F262" s="10">
        <v>37</v>
      </c>
      <c r="G262" s="12">
        <v>15.00875656742557</v>
      </c>
      <c r="H262" s="12">
        <v>0.712784588441331</v>
      </c>
      <c r="I262" s="12">
        <v>0.647985989492119</v>
      </c>
      <c r="J262" s="12">
        <v>0.77</v>
      </c>
      <c r="K262" s="12">
        <v>3.35</v>
      </c>
      <c r="L262" s="12">
        <v>2.57</v>
      </c>
      <c r="M262" s="12">
        <f t="shared" si="34"/>
        <v>19796.7</v>
      </c>
      <c r="N262" s="12">
        <f t="shared" si="35"/>
        <v>4120.5</v>
      </c>
      <c r="O262" s="12">
        <f t="shared" si="36"/>
        <v>2852.7</v>
      </c>
    </row>
    <row r="263" spans="1:15" ht="12.75">
      <c r="A263" s="11" t="s">
        <v>291</v>
      </c>
      <c r="B263" s="11" t="s">
        <v>42</v>
      </c>
      <c r="C263" s="10">
        <v>862</v>
      </c>
      <c r="D263" s="10">
        <v>130</v>
      </c>
      <c r="E263" s="10">
        <v>10</v>
      </c>
      <c r="F263" s="10">
        <v>9</v>
      </c>
      <c r="G263" s="12">
        <v>15.081206496519721</v>
      </c>
      <c r="H263" s="12">
        <v>1.1484918793503482</v>
      </c>
      <c r="I263" s="12">
        <v>1.0440835266821347</v>
      </c>
      <c r="J263" s="12">
        <v>0.76</v>
      </c>
      <c r="K263" s="12">
        <v>3.49</v>
      </c>
      <c r="L263" s="12">
        <v>1.88</v>
      </c>
      <c r="M263" s="12">
        <f t="shared" si="34"/>
        <v>2964</v>
      </c>
      <c r="N263" s="12">
        <f t="shared" si="35"/>
        <v>1047.0000000000002</v>
      </c>
      <c r="O263" s="12">
        <f t="shared" si="36"/>
        <v>507.59999999999997</v>
      </c>
    </row>
    <row r="264" spans="1:15" ht="12.75">
      <c r="A264" s="11" t="s">
        <v>292</v>
      </c>
      <c r="B264" s="11" t="s">
        <v>42</v>
      </c>
      <c r="C264" s="10">
        <v>383</v>
      </c>
      <c r="D264" s="10">
        <v>49</v>
      </c>
      <c r="E264" s="10">
        <v>11</v>
      </c>
      <c r="F264" s="10">
        <v>10</v>
      </c>
      <c r="G264" s="12">
        <v>12.793733681462141</v>
      </c>
      <c r="H264" s="12">
        <v>2.872062663185379</v>
      </c>
      <c r="I264" s="12">
        <v>2.6109660574412534</v>
      </c>
      <c r="J264" s="12">
        <v>0.99</v>
      </c>
      <c r="K264" s="12">
        <v>1.5699999999999998</v>
      </c>
      <c r="L264" s="12">
        <v>0.54</v>
      </c>
      <c r="M264" s="12">
        <f t="shared" si="34"/>
        <v>1455.3</v>
      </c>
      <c r="N264" s="12">
        <f t="shared" si="35"/>
        <v>518.1</v>
      </c>
      <c r="O264" s="12">
        <f t="shared" si="36"/>
        <v>162</v>
      </c>
    </row>
    <row r="265" spans="1:15" ht="12.75">
      <c r="A265" s="11" t="s">
        <v>293</v>
      </c>
      <c r="B265" s="11" t="s">
        <v>42</v>
      </c>
      <c r="C265" s="10">
        <v>1562</v>
      </c>
      <c r="D265" s="10">
        <v>237</v>
      </c>
      <c r="E265" s="10">
        <v>6</v>
      </c>
      <c r="F265" s="10">
        <v>5</v>
      </c>
      <c r="G265" s="12">
        <v>15.172855313700385</v>
      </c>
      <c r="H265" s="12">
        <v>0.35211267605633806</v>
      </c>
      <c r="I265" s="12">
        <v>0.3201024327784891</v>
      </c>
      <c r="J265" s="12">
        <v>0.92</v>
      </c>
      <c r="K265" s="12">
        <v>2.11</v>
      </c>
      <c r="L265" s="12">
        <v>1.71</v>
      </c>
      <c r="M265" s="12">
        <f t="shared" si="34"/>
        <v>6541.200000000001</v>
      </c>
      <c r="N265" s="12">
        <f t="shared" si="35"/>
        <v>379.8</v>
      </c>
      <c r="O265" s="12">
        <f t="shared" si="36"/>
        <v>256.5</v>
      </c>
    </row>
    <row r="266" spans="1:15" ht="12.75">
      <c r="A266" s="11" t="s">
        <v>294</v>
      </c>
      <c r="B266" s="11" t="s">
        <v>42</v>
      </c>
      <c r="C266" s="10">
        <v>314</v>
      </c>
      <c r="D266" s="10">
        <v>41</v>
      </c>
      <c r="E266" s="10">
        <v>10</v>
      </c>
      <c r="F266" s="10">
        <v>9</v>
      </c>
      <c r="G266" s="12">
        <v>13.05732484076433</v>
      </c>
      <c r="H266" s="12">
        <v>3.1528662420382165</v>
      </c>
      <c r="I266" s="12">
        <v>2.8662420382165603</v>
      </c>
      <c r="J266" s="12">
        <v>1.05</v>
      </c>
      <c r="K266" s="12">
        <v>2.36</v>
      </c>
      <c r="L266" s="12">
        <v>0.67</v>
      </c>
      <c r="M266" s="12">
        <f t="shared" si="34"/>
        <v>1291.5000000000002</v>
      </c>
      <c r="N266" s="12">
        <f t="shared" si="35"/>
        <v>707.9999999999999</v>
      </c>
      <c r="O266" s="12">
        <f t="shared" si="36"/>
        <v>180.9</v>
      </c>
    </row>
    <row r="267" spans="1:15" ht="12.75">
      <c r="A267" s="11" t="s">
        <v>295</v>
      </c>
      <c r="B267" s="11" t="s">
        <v>42</v>
      </c>
      <c r="C267" s="10">
        <v>804</v>
      </c>
      <c r="D267" s="10">
        <v>127</v>
      </c>
      <c r="E267" s="10">
        <v>3</v>
      </c>
      <c r="F267" s="10">
        <v>3</v>
      </c>
      <c r="G267" s="12">
        <v>15.796019900497512</v>
      </c>
      <c r="H267" s="12">
        <v>0.4104477611940299</v>
      </c>
      <c r="I267" s="12">
        <v>0.373134328358209</v>
      </c>
      <c r="J267" s="12">
        <v>0.79</v>
      </c>
      <c r="K267" s="12">
        <v>1.52</v>
      </c>
      <c r="L267" s="12">
        <v>1.19</v>
      </c>
      <c r="M267" s="12">
        <f t="shared" si="34"/>
        <v>3009.9</v>
      </c>
      <c r="N267" s="12">
        <f t="shared" si="35"/>
        <v>136.8</v>
      </c>
      <c r="O267" s="12">
        <f t="shared" si="36"/>
        <v>107.1</v>
      </c>
    </row>
    <row r="268" spans="1:15" ht="12.75">
      <c r="A268" s="11" t="s">
        <v>296</v>
      </c>
      <c r="B268" s="11" t="s">
        <v>42</v>
      </c>
      <c r="C268" s="10">
        <v>2473</v>
      </c>
      <c r="D268" s="10">
        <v>294</v>
      </c>
      <c r="E268" s="10">
        <v>20</v>
      </c>
      <c r="F268" s="10">
        <v>18</v>
      </c>
      <c r="G268" s="12">
        <v>11.888394662353416</v>
      </c>
      <c r="H268" s="12">
        <v>0.8006469874646179</v>
      </c>
      <c r="I268" s="12">
        <v>0.7278608976951072</v>
      </c>
      <c r="J268" s="12">
        <v>1.17</v>
      </c>
      <c r="K268" s="12">
        <v>3.18</v>
      </c>
      <c r="L268" s="12">
        <v>2.9</v>
      </c>
      <c r="M268" s="12">
        <f t="shared" si="34"/>
        <v>10319.4</v>
      </c>
      <c r="N268" s="12">
        <f t="shared" si="35"/>
        <v>1908</v>
      </c>
      <c r="O268" s="12">
        <f t="shared" si="36"/>
        <v>1565.9999999999998</v>
      </c>
    </row>
    <row r="269" spans="1:9" ht="12.75">
      <c r="A269" s="31" t="s">
        <v>297</v>
      </c>
      <c r="B269" s="20"/>
      <c r="C269" s="20"/>
      <c r="D269" s="20"/>
      <c r="E269" s="20"/>
      <c r="F269" s="20"/>
      <c r="G269" s="20"/>
      <c r="H269" s="20"/>
      <c r="I269" s="20"/>
    </row>
    <row r="270" spans="1:9" ht="12.75">
      <c r="A270" s="31" t="s">
        <v>298</v>
      </c>
      <c r="B270" s="20"/>
      <c r="C270" s="20"/>
      <c r="D270" s="20"/>
      <c r="E270" s="20"/>
      <c r="F270" s="20"/>
      <c r="G270" s="20"/>
      <c r="H270" s="20"/>
      <c r="I270" s="20"/>
    </row>
    <row r="271" spans="1:15" ht="12.75">
      <c r="A271" s="11" t="s">
        <v>299</v>
      </c>
      <c r="B271" s="11" t="s">
        <v>42</v>
      </c>
      <c r="C271" s="10">
        <v>19</v>
      </c>
      <c r="D271" s="10">
        <v>2</v>
      </c>
      <c r="E271" s="10">
        <v>0</v>
      </c>
      <c r="F271" s="10">
        <v>0</v>
      </c>
      <c r="G271" s="12">
        <v>10.526315789473685</v>
      </c>
      <c r="H271" s="12">
        <v>0</v>
      </c>
      <c r="I271" s="12">
        <v>0</v>
      </c>
      <c r="J271" s="12">
        <v>0.55</v>
      </c>
      <c r="K271" s="12">
        <v>0.7</v>
      </c>
      <c r="L271" s="12">
        <v>0.15</v>
      </c>
      <c r="M271" s="12">
        <f aca="true" t="shared" si="37" ref="M271:O277">D271*J271*30</f>
        <v>33</v>
      </c>
      <c r="N271" s="12">
        <f t="shared" si="37"/>
        <v>0</v>
      </c>
      <c r="O271" s="12">
        <f t="shared" si="37"/>
        <v>0</v>
      </c>
    </row>
    <row r="272" spans="1:15" ht="12.75">
      <c r="A272" s="11" t="s">
        <v>300</v>
      </c>
      <c r="B272" s="11" t="s">
        <v>42</v>
      </c>
      <c r="C272" s="10">
        <v>126</v>
      </c>
      <c r="D272" s="10">
        <v>15</v>
      </c>
      <c r="E272" s="10">
        <v>3</v>
      </c>
      <c r="F272" s="10">
        <v>3</v>
      </c>
      <c r="G272" s="12">
        <v>11.904761904761905</v>
      </c>
      <c r="H272" s="12">
        <v>2.619047619047619</v>
      </c>
      <c r="I272" s="12">
        <v>2.380952380952381</v>
      </c>
      <c r="J272" s="12">
        <v>0.57</v>
      </c>
      <c r="K272" s="12">
        <v>0.7</v>
      </c>
      <c r="L272" s="12">
        <v>0.16</v>
      </c>
      <c r="M272" s="12">
        <f t="shared" si="37"/>
        <v>256.49999999999994</v>
      </c>
      <c r="N272" s="12">
        <f t="shared" si="37"/>
        <v>62.999999999999986</v>
      </c>
      <c r="O272" s="12">
        <f t="shared" si="37"/>
        <v>14.399999999999999</v>
      </c>
    </row>
    <row r="273" spans="1:15" ht="12.75">
      <c r="A273" s="11" t="s">
        <v>301</v>
      </c>
      <c r="B273" s="11" t="s">
        <v>42</v>
      </c>
      <c r="C273" s="10">
        <v>241</v>
      </c>
      <c r="D273" s="10">
        <v>27</v>
      </c>
      <c r="E273" s="10">
        <v>6</v>
      </c>
      <c r="F273" s="10">
        <v>5</v>
      </c>
      <c r="G273" s="12">
        <v>11.203319502074688</v>
      </c>
      <c r="H273" s="12">
        <v>2.282157676348548</v>
      </c>
      <c r="I273" s="12">
        <v>2.074688796680498</v>
      </c>
      <c r="J273" s="12">
        <v>0.61</v>
      </c>
      <c r="K273" s="12">
        <v>0.7</v>
      </c>
      <c r="L273" s="12">
        <v>0.14</v>
      </c>
      <c r="M273" s="12">
        <f t="shared" si="37"/>
        <v>494.09999999999997</v>
      </c>
      <c r="N273" s="12">
        <f t="shared" si="37"/>
        <v>125.99999999999997</v>
      </c>
      <c r="O273" s="12">
        <f t="shared" si="37"/>
        <v>21.000000000000004</v>
      </c>
    </row>
    <row r="274" spans="1:15" ht="12.75">
      <c r="A274" s="11" t="s">
        <v>302</v>
      </c>
      <c r="B274" s="11" t="s">
        <v>42</v>
      </c>
      <c r="C274" s="10">
        <v>79</v>
      </c>
      <c r="D274" s="10">
        <v>9</v>
      </c>
      <c r="E274" s="10">
        <v>2</v>
      </c>
      <c r="F274" s="10">
        <v>2</v>
      </c>
      <c r="G274" s="12">
        <v>11.39240506329114</v>
      </c>
      <c r="H274" s="12">
        <v>2.784810126582279</v>
      </c>
      <c r="I274" s="12">
        <v>2.5316455696202533</v>
      </c>
      <c r="J274" s="12">
        <v>0.6</v>
      </c>
      <c r="K274" s="12">
        <v>0.7</v>
      </c>
      <c r="L274" s="12">
        <v>0.13</v>
      </c>
      <c r="M274" s="12">
        <f t="shared" si="37"/>
        <v>161.99999999999997</v>
      </c>
      <c r="N274" s="12">
        <f t="shared" si="37"/>
        <v>42</v>
      </c>
      <c r="O274" s="12">
        <f t="shared" si="37"/>
        <v>7.800000000000001</v>
      </c>
    </row>
    <row r="275" spans="1:15" ht="12.75">
      <c r="A275" s="11" t="s">
        <v>303</v>
      </c>
      <c r="B275" s="11" t="s">
        <v>42</v>
      </c>
      <c r="C275" s="10">
        <v>1</v>
      </c>
      <c r="D275" s="10">
        <v>0</v>
      </c>
      <c r="E275" s="10">
        <v>0</v>
      </c>
      <c r="F275" s="10">
        <v>0</v>
      </c>
      <c r="G275" s="12">
        <v>0</v>
      </c>
      <c r="H275" s="12">
        <v>0</v>
      </c>
      <c r="I275" s="12">
        <v>0</v>
      </c>
      <c r="J275" s="12">
        <v>0.53</v>
      </c>
      <c r="K275" s="12">
        <v>0.7</v>
      </c>
      <c r="L275" s="12">
        <v>0.12</v>
      </c>
      <c r="M275" s="12">
        <f t="shared" si="37"/>
        <v>0</v>
      </c>
      <c r="N275" s="12">
        <f t="shared" si="37"/>
        <v>0</v>
      </c>
      <c r="O275" s="12">
        <f t="shared" si="37"/>
        <v>0</v>
      </c>
    </row>
    <row r="276" spans="1:15" ht="12.75">
      <c r="A276" s="11" t="s">
        <v>304</v>
      </c>
      <c r="B276" s="11" t="s">
        <v>42</v>
      </c>
      <c r="C276" s="10">
        <v>50</v>
      </c>
      <c r="D276" s="10">
        <v>6</v>
      </c>
      <c r="E276" s="10">
        <v>1</v>
      </c>
      <c r="F276" s="10">
        <v>1</v>
      </c>
      <c r="G276" s="12">
        <v>12</v>
      </c>
      <c r="H276" s="12">
        <v>2.2</v>
      </c>
      <c r="I276" s="12">
        <v>2</v>
      </c>
      <c r="J276" s="12">
        <v>0.54</v>
      </c>
      <c r="K276" s="12">
        <v>0.7</v>
      </c>
      <c r="L276" s="12">
        <v>0.12</v>
      </c>
      <c r="M276" s="12">
        <f t="shared" si="37"/>
        <v>97.2</v>
      </c>
      <c r="N276" s="12">
        <f t="shared" si="37"/>
        <v>21</v>
      </c>
      <c r="O276" s="12">
        <f t="shared" si="37"/>
        <v>3.5999999999999996</v>
      </c>
    </row>
    <row r="277" spans="1:15" ht="12.75">
      <c r="A277" s="11" t="s">
        <v>305</v>
      </c>
      <c r="B277" s="11" t="s">
        <v>42</v>
      </c>
      <c r="C277" s="10">
        <v>10</v>
      </c>
      <c r="D277" s="10">
        <v>1</v>
      </c>
      <c r="E277" s="10">
        <v>0</v>
      </c>
      <c r="F277" s="10">
        <v>0</v>
      </c>
      <c r="G277" s="12">
        <v>10</v>
      </c>
      <c r="H277" s="12">
        <v>0</v>
      </c>
      <c r="I277" s="12">
        <v>0</v>
      </c>
      <c r="J277" s="12">
        <v>0.54</v>
      </c>
      <c r="K277" s="12">
        <v>0.7</v>
      </c>
      <c r="L277" s="12">
        <v>0.12</v>
      </c>
      <c r="M277" s="12">
        <f t="shared" si="37"/>
        <v>16.200000000000003</v>
      </c>
      <c r="N277" s="12">
        <f t="shared" si="37"/>
        <v>0</v>
      </c>
      <c r="O277" s="12">
        <f t="shared" si="37"/>
        <v>0</v>
      </c>
    </row>
    <row r="278" spans="1:9" ht="12.75">
      <c r="A278" s="31" t="s">
        <v>306</v>
      </c>
      <c r="B278" s="20"/>
      <c r="C278" s="20"/>
      <c r="D278" s="20"/>
      <c r="E278" s="20"/>
      <c r="F278" s="20"/>
      <c r="G278" s="20"/>
      <c r="H278" s="20"/>
      <c r="I278" s="20"/>
    </row>
    <row r="279" spans="1:9" ht="12.75">
      <c r="A279" s="31" t="s">
        <v>307</v>
      </c>
      <c r="B279" s="20"/>
      <c r="C279" s="20"/>
      <c r="D279" s="20"/>
      <c r="E279" s="20"/>
      <c r="F279" s="20"/>
      <c r="G279" s="20"/>
      <c r="H279" s="20"/>
      <c r="I279" s="20"/>
    </row>
    <row r="280" spans="1:15" ht="12.75">
      <c r="A280" s="11" t="s">
        <v>308</v>
      </c>
      <c r="B280" s="11" t="s">
        <v>42</v>
      </c>
      <c r="C280" s="10">
        <v>29</v>
      </c>
      <c r="D280" s="10">
        <v>4</v>
      </c>
      <c r="E280" s="10">
        <v>1</v>
      </c>
      <c r="F280" s="10">
        <v>1</v>
      </c>
      <c r="G280" s="12">
        <v>13.793103448275861</v>
      </c>
      <c r="H280" s="12">
        <v>3.793103448275862</v>
      </c>
      <c r="I280" s="12">
        <v>3.4482758620689653</v>
      </c>
      <c r="J280" s="12">
        <v>0.54</v>
      </c>
      <c r="K280" s="12">
        <v>0.73</v>
      </c>
      <c r="L280" s="12">
        <v>0.28</v>
      </c>
      <c r="M280" s="12">
        <f aca="true" t="shared" si="38" ref="M280:O281">D280*J280*30</f>
        <v>64.80000000000001</v>
      </c>
      <c r="N280" s="12">
        <f t="shared" si="38"/>
        <v>21.9</v>
      </c>
      <c r="O280" s="12">
        <f t="shared" si="38"/>
        <v>8.4</v>
      </c>
    </row>
    <row r="281" spans="1:15" ht="12.75">
      <c r="A281" s="11" t="s">
        <v>309</v>
      </c>
      <c r="B281" s="11" t="s">
        <v>42</v>
      </c>
      <c r="C281" s="10">
        <v>66</v>
      </c>
      <c r="D281" s="10">
        <v>8</v>
      </c>
      <c r="E281" s="10">
        <v>2</v>
      </c>
      <c r="F281" s="10">
        <v>2</v>
      </c>
      <c r="G281" s="12">
        <v>12.121212121212121</v>
      </c>
      <c r="H281" s="12">
        <v>3.3333333333333335</v>
      </c>
      <c r="I281" s="12">
        <v>3.0303030303030303</v>
      </c>
      <c r="J281" s="12">
        <v>0.54</v>
      </c>
      <c r="K281" s="12">
        <v>0.7</v>
      </c>
      <c r="L281" s="12">
        <v>0.14</v>
      </c>
      <c r="M281" s="12">
        <f t="shared" si="38"/>
        <v>129.60000000000002</v>
      </c>
      <c r="N281" s="12">
        <f t="shared" si="38"/>
        <v>42</v>
      </c>
      <c r="O281" s="12">
        <f t="shared" si="38"/>
        <v>8.4</v>
      </c>
    </row>
    <row r="282" spans="1:15" ht="19.5" customHeight="1">
      <c r="A282" s="14" t="s">
        <v>310</v>
      </c>
      <c r="B282" s="15"/>
      <c r="C282" s="13">
        <f>SUM(C6:C281)</f>
        <v>110975</v>
      </c>
      <c r="D282" s="16">
        <f>SUM(D6:D281)</f>
        <v>15896</v>
      </c>
      <c r="E282" s="16">
        <f>SUM(E6:E281)</f>
        <v>1884</v>
      </c>
      <c r="F282" s="16">
        <f>SUM(F6:F281)</f>
        <v>1726</v>
      </c>
      <c r="G282" s="15"/>
      <c r="H282" s="15"/>
      <c r="I282" s="15"/>
      <c r="J282" s="15"/>
      <c r="K282" s="15"/>
      <c r="L282" s="15"/>
      <c r="M282" s="15">
        <f>SUM(M6:M281)</f>
        <v>277919.0999999999</v>
      </c>
      <c r="N282" s="15">
        <f>SUM(N6:N281)</f>
        <v>27303.899999999998</v>
      </c>
      <c r="O282" s="15">
        <f>SUM(O6:O281)</f>
        <v>13761.599999999997</v>
      </c>
    </row>
    <row r="284" spans="1:9" ht="18.75" customHeight="1">
      <c r="A284" s="32" t="s">
        <v>311</v>
      </c>
      <c r="B284" s="20"/>
      <c r="C284" s="20"/>
      <c r="D284" s="20"/>
      <c r="E284" s="20"/>
      <c r="F284" s="20"/>
      <c r="G284" s="20"/>
      <c r="H284" s="20"/>
      <c r="I284" s="20"/>
    </row>
    <row r="285" spans="1:9" ht="18.75" customHeight="1">
      <c r="A285" s="33" t="s">
        <v>312</v>
      </c>
      <c r="B285" s="20"/>
      <c r="C285" s="20"/>
      <c r="D285" s="20"/>
      <c r="E285" s="20"/>
      <c r="F285" s="20"/>
      <c r="G285" s="20"/>
      <c r="H285" s="20"/>
      <c r="I285" s="20"/>
    </row>
    <row r="286" spans="1:9" ht="18.75" customHeight="1">
      <c r="A286" s="33" t="s">
        <v>313</v>
      </c>
      <c r="B286" s="20"/>
      <c r="C286" s="20"/>
      <c r="D286" s="20"/>
      <c r="E286" s="20"/>
      <c r="F286" s="20"/>
      <c r="G286" s="20"/>
      <c r="H286" s="20"/>
      <c r="I286" s="20"/>
    </row>
    <row r="287" spans="1:9" ht="45" customHeight="1">
      <c r="A287" s="33" t="s">
        <v>314</v>
      </c>
      <c r="B287" s="20"/>
      <c r="C287" s="20"/>
      <c r="D287" s="20"/>
      <c r="E287" s="20"/>
      <c r="F287" s="20"/>
      <c r="G287" s="20"/>
      <c r="H287" s="20"/>
      <c r="I287" s="20"/>
    </row>
    <row r="288" spans="1:9" ht="27.75" customHeight="1">
      <c r="A288" s="33" t="s">
        <v>315</v>
      </c>
      <c r="B288" s="20"/>
      <c r="C288" s="20"/>
      <c r="D288" s="20"/>
      <c r="E288" s="20"/>
      <c r="F288" s="20"/>
      <c r="G288" s="20"/>
      <c r="H288" s="20"/>
      <c r="I288" s="20"/>
    </row>
    <row r="289" spans="1:9" ht="27.75" customHeight="1">
      <c r="A289" s="33" t="s">
        <v>316</v>
      </c>
      <c r="B289" s="20"/>
      <c r="C289" s="20"/>
      <c r="D289" s="20"/>
      <c r="E289" s="20"/>
      <c r="F289" s="20"/>
      <c r="G289" s="20"/>
      <c r="H289" s="20"/>
      <c r="I289" s="20"/>
    </row>
    <row r="290" spans="1:9" ht="27.75" customHeight="1">
      <c r="A290" s="33" t="s">
        <v>317</v>
      </c>
      <c r="B290" s="20"/>
      <c r="C290" s="20"/>
      <c r="D290" s="20"/>
      <c r="E290" s="20"/>
      <c r="F290" s="20"/>
      <c r="G290" s="20"/>
      <c r="H290" s="20"/>
      <c r="I290" s="20"/>
    </row>
  </sheetData>
  <sheetProtection/>
  <mergeCells count="54">
    <mergeCell ref="A285:I285"/>
    <mergeCell ref="A286:I286"/>
    <mergeCell ref="A287:I287"/>
    <mergeCell ref="A288:I288"/>
    <mergeCell ref="A289:I289"/>
    <mergeCell ref="A290:I290"/>
    <mergeCell ref="A254:I254"/>
    <mergeCell ref="A269:I269"/>
    <mergeCell ref="A270:I270"/>
    <mergeCell ref="A278:I278"/>
    <mergeCell ref="A279:I279"/>
    <mergeCell ref="A284:I284"/>
    <mergeCell ref="A224:I224"/>
    <mergeCell ref="A227:I227"/>
    <mergeCell ref="A228:I228"/>
    <mergeCell ref="A244:I244"/>
    <mergeCell ref="A245:I245"/>
    <mergeCell ref="A253:I253"/>
    <mergeCell ref="A204:I204"/>
    <mergeCell ref="A208:I208"/>
    <mergeCell ref="A209:I209"/>
    <mergeCell ref="A220:I220"/>
    <mergeCell ref="A221:I221"/>
    <mergeCell ref="A223:I223"/>
    <mergeCell ref="A166:I166"/>
    <mergeCell ref="A170:I170"/>
    <mergeCell ref="A171:I171"/>
    <mergeCell ref="A199:I199"/>
    <mergeCell ref="A200:I200"/>
    <mergeCell ref="A203:I203"/>
    <mergeCell ref="A118:I118"/>
    <mergeCell ref="A148:I148"/>
    <mergeCell ref="A149:I149"/>
    <mergeCell ref="A158:I158"/>
    <mergeCell ref="A159:I159"/>
    <mergeCell ref="A165:I165"/>
    <mergeCell ref="A74:I74"/>
    <mergeCell ref="A82:I82"/>
    <mergeCell ref="A83:I83"/>
    <mergeCell ref="A105:I105"/>
    <mergeCell ref="A106:I106"/>
    <mergeCell ref="A117:I117"/>
    <mergeCell ref="A27:I27"/>
    <mergeCell ref="A33:I33"/>
    <mergeCell ref="A34:I34"/>
    <mergeCell ref="A68:I68"/>
    <mergeCell ref="A69:I69"/>
    <mergeCell ref="A73:I73"/>
    <mergeCell ref="A2:O2"/>
    <mergeCell ref="A3:O3"/>
    <mergeCell ref="A4:O4"/>
    <mergeCell ref="A6:I6"/>
    <mergeCell ref="A7:I7"/>
    <mergeCell ref="A26:I26"/>
  </mergeCells>
  <printOptions/>
  <pageMargins left="0.75" right="0.75" top="1" bottom="1" header="0.5" footer="0.5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aizima</cp:lastModifiedBy>
  <dcterms:created xsi:type="dcterms:W3CDTF">2010-11-13T09:24:47Z</dcterms:created>
  <dcterms:modified xsi:type="dcterms:W3CDTF">2010-11-13T09:24:50Z</dcterms:modified>
  <cp:category/>
  <cp:version/>
  <cp:contentType/>
  <cp:contentStatus/>
</cp:coreProperties>
</file>