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650" yWindow="1380" windowWidth="13245" windowHeight="8205"/>
  </bookViews>
  <sheets>
    <sheet name="Позиции" sheetId="2" r:id="rId1"/>
  </sheets>
  <calcPr calcId="125725"/>
</workbook>
</file>

<file path=xl/calcChain.xml><?xml version="1.0" encoding="utf-8"?>
<calcChain xmlns="http://schemas.openxmlformats.org/spreadsheetml/2006/main">
  <c r="I42" i="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E15"/>
  <c r="E29"/>
  <c r="E37"/>
  <c r="E14"/>
  <c r="E13"/>
  <c r="E33"/>
  <c r="E24"/>
  <c r="E42"/>
  <c r="E5"/>
  <c r="E21"/>
  <c r="E34"/>
  <c r="E40"/>
  <c r="E31"/>
  <c r="E41"/>
  <c r="E12"/>
  <c r="E36"/>
  <c r="E39"/>
  <c r="E23"/>
  <c r="E28"/>
  <c r="E19"/>
  <c r="E11"/>
  <c r="E30"/>
  <c r="E35"/>
  <c r="E27"/>
  <c r="E10"/>
  <c r="E4"/>
  <c r="E26"/>
  <c r="E18"/>
  <c r="E9"/>
  <c r="E8"/>
  <c r="E17"/>
  <c r="E7"/>
  <c r="E32"/>
  <c r="E3"/>
  <c r="E6"/>
  <c r="E20"/>
  <c r="E22"/>
  <c r="E38"/>
  <c r="E25"/>
  <c r="E16"/>
  <c r="P44" l="1"/>
  <c r="L44"/>
  <c r="H44"/>
  <c r="D44"/>
  <c r="P43"/>
  <c r="L43"/>
  <c r="H43"/>
  <c r="D43"/>
  <c r="H45" l="1"/>
  <c r="L45"/>
  <c r="D45"/>
  <c r="P45"/>
</calcChain>
</file>

<file path=xl/comments1.xml><?xml version="1.0" encoding="utf-8"?>
<comments xmlns="http://schemas.openxmlformats.org/spreadsheetml/2006/main">
  <authors>
    <author>Admin</author>
  </authors>
  <commentList>
    <comment ref="B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микроразметка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микроразметка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микроразметка</t>
        </r>
      </text>
    </comment>
    <comment ref="B2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микроразметка</t>
        </r>
      </text>
    </comment>
    <comment ref="B3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микроразметка</t>
        </r>
      </text>
    </comment>
    <comment ref="B3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микроразметка</t>
        </r>
      </text>
    </comment>
    <comment ref="B4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микроразметка</t>
        </r>
      </text>
    </comment>
  </commentList>
</comments>
</file>

<file path=xl/sharedStrings.xml><?xml version="1.0" encoding="utf-8"?>
<sst xmlns="http://schemas.openxmlformats.org/spreadsheetml/2006/main" count="92" uniqueCount="79">
  <si>
    <t>грузы из китая в россию</t>
  </si>
  <si>
    <t>грузы из китая</t>
  </si>
  <si>
    <t>http://www.sibtransasia.ru/about/china-kz-delivery/</t>
  </si>
  <si>
    <t>доставка из китая в россию</t>
  </si>
  <si>
    <t>http://www.sibtransasia.ru/useful/ways/</t>
  </si>
  <si>
    <t>доставка из китая в Москву</t>
  </si>
  <si>
    <t>доставка из китая в челябинск </t>
  </si>
  <si>
    <t>доставка товаров из китая</t>
  </si>
  <si>
    <t>таможенное оформление китай</t>
  </si>
  <si>
    <t>растаможка товаров из китая</t>
  </si>
  <si>
    <t>растаможка грузов из китая</t>
  </si>
  <si>
    <t>http://www.sibtransasia.ru/about/customs-clearance/</t>
  </si>
  <si>
    <t>доставка из пекина</t>
  </si>
  <si>
    <t>http://www.sibtransasia.ru/useful/delivery-within-china-price/ </t>
  </si>
  <si>
    <t>доставка из гуанчжоу</t>
  </si>
  <si>
    <t>прямые поставки из Китая</t>
  </si>
  <si>
    <t>доставка грузов из китая</t>
  </si>
  <si>
    <t>доставка из китая</t>
  </si>
  <si>
    <t>цена доставки из китая</t>
  </si>
  <si>
    <t>стоимость доставки из китая</t>
  </si>
  <si>
    <t>http://www.sibtransasia.ru/useful/delivery-price/ </t>
  </si>
  <si>
    <t>импорт из китая в россию</t>
  </si>
  <si>
    <t>сборные грузы из китая</t>
  </si>
  <si>
    <t>доставка вещей из китая</t>
  </si>
  <si>
    <t>доставка одежды из китая</t>
  </si>
  <si>
    <t>поиск товаров в китае</t>
  </si>
  <si>
    <t>доставка мебели из китая</t>
  </si>
  <si>
    <t>игрушки оптом из китая</t>
  </si>
  <si>
    <t>доставка автозапчастей из китая</t>
  </si>
  <si>
    <t>сумки из китая оптом</t>
  </si>
  <si>
    <t>доставка детской одежды из китая</t>
  </si>
  <si>
    <t>постельное белье оптом из китая</t>
  </si>
  <si>
    <t>алтайская таможня</t>
  </si>
  <si>
    <t>таможня китай</t>
  </si>
  <si>
    <t>http://www.sibtransasia.ru/about/svh/</t>
  </si>
  <si>
    <t>фабрики китая</t>
  </si>
  <si>
    <t>бизнес с китаем</t>
  </si>
  <si>
    <t>http://www.sibtransasia.ru/useful/business-communication/</t>
  </si>
  <si>
    <t>склад свх</t>
  </si>
  <si>
    <t>производство в китае</t>
  </si>
  <si>
    <t>http://www.sibtransasia.ru/useful/equipment/</t>
  </si>
  <si>
    <t>шубы из китая</t>
  </si>
  <si>
    <t>грузоперевозки из китая</t>
  </si>
  <si>
    <t>доставка из китая в екатеринбург</t>
  </si>
  <si>
    <t>светодиодные экраны из китая</t>
  </si>
  <si>
    <t>оборудование из Китая</t>
  </si>
  <si>
    <t>станки из Китая</t>
  </si>
  <si>
    <t>http://www.sibtransasia.ru/goods/bedclothes/</t>
  </si>
  <si>
    <t>http://www.sibtransasia.ru/useful/guangzhou-delivery/</t>
  </si>
  <si>
    <t>http://www.sibtransasia.ru/useful/shipping_from_china_to_chelyabinsk/</t>
  </si>
  <si>
    <t>http://www.sibtransasia.ru/useful/shipping_from_china_to_moscow/</t>
  </si>
  <si>
    <t>http://www.sibtransasia.ru/useful/imports_from_china_to_russia/</t>
  </si>
  <si>
    <t xml:space="preserve"> http://www.sibtransasia.ru/useful/altai_customs/</t>
  </si>
  <si>
    <t xml:space="preserve"> http://www.sibtransasia.ru/useful/factories_in_China/</t>
  </si>
  <si>
    <t>Goggle</t>
  </si>
  <si>
    <t>Яндекс</t>
  </si>
  <si>
    <t>Фразы</t>
  </si>
  <si>
    <t>Общее кол-во запросов</t>
  </si>
  <si>
    <t>Число запросов в ТОП 10</t>
  </si>
  <si>
    <t>в ТОП 10 от общего числа запросов</t>
  </si>
  <si>
    <t>Страницы Google</t>
  </si>
  <si>
    <t>http://www.sibtransasia.ru/useful/gruzoperevozki-iz-kitaya/</t>
  </si>
  <si>
    <t>http://sibtransasia.ru/useful/ways/</t>
  </si>
  <si>
    <t>http://sibtransasia.ru/goods/furniture-delivery/</t>
  </si>
  <si>
    <t>http://www.sibtransasia.ru/useful/product_search_in_china/</t>
  </si>
  <si>
    <t>http://www.sibtransasia.ru/useful/lcl/</t>
  </si>
  <si>
    <t>www.sibtransasia.ru</t>
  </si>
  <si>
    <t>http://www.sibtransasia.ru/useful/led-screens/</t>
  </si>
  <si>
    <t>http://www.sibtransasia.ru/useful/ekaterinburg/</t>
  </si>
  <si>
    <t>http://www.sibtransasia.ru/goods/cloth-delivery/</t>
  </si>
  <si>
    <t>http://www.sibtransasia.ru/goods/bags-delivery/</t>
  </si>
  <si>
    <t>http://www.sibtransasia.ru/goods/fur-coat-delivery/</t>
  </si>
  <si>
    <t>http://www.sibtransasia.ru/goods/child-cloth-delivery/</t>
  </si>
  <si>
    <t>http://www.sibtransasia.ru/goods/toys-delivery/</t>
  </si>
  <si>
    <t>http://www.sibtransasia.ru/goods/car-parts-delivery/</t>
  </si>
  <si>
    <t>оптом из китая</t>
  </si>
  <si>
    <t>за месяц</t>
  </si>
  <si>
    <t>Googl</t>
  </si>
  <si>
    <t>СТАРТ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</si>
</sst>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2" applyNumberFormat="0" applyAlignment="0" applyProtection="0"/>
    <xf numFmtId="0" fontId="21" fillId="8" borderId="13" applyNumberFormat="0" applyAlignment="0" applyProtection="0"/>
    <xf numFmtId="0" fontId="22" fillId="8" borderId="12" applyNumberFormat="0" applyAlignment="0" applyProtection="0"/>
    <xf numFmtId="0" fontId="23" fillId="0" borderId="14" applyNumberFormat="0" applyFill="0" applyAlignment="0" applyProtection="0"/>
    <xf numFmtId="0" fontId="24" fillId="9" borderId="15" applyNumberFormat="0" applyAlignment="0" applyProtection="0"/>
    <xf numFmtId="0" fontId="3" fillId="0" borderId="0" applyNumberFormat="0" applyFill="0" applyBorder="0" applyAlignment="0" applyProtection="0"/>
    <xf numFmtId="0" fontId="5" fillId="10" borderId="16" applyNumberFormat="0" applyFont="0" applyAlignment="0" applyProtection="0"/>
    <xf numFmtId="0" fontId="25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7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7" fillId="34" borderId="0" applyNumberFormat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2" fillId="0" borderId="0" xfId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9" fontId="1" fillId="0" borderId="8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right"/>
    </xf>
    <xf numFmtId="0" fontId="0" fillId="0" borderId="0" xfId="0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9" fontId="1" fillId="3" borderId="8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2" fillId="2" borderId="1" xfId="1" applyFill="1" applyBorder="1"/>
    <xf numFmtId="0" fontId="0" fillId="0" borderId="0" xfId="0"/>
    <xf numFmtId="0" fontId="3" fillId="0" borderId="0" xfId="0" applyFont="1" applyFill="1"/>
    <xf numFmtId="0" fontId="8" fillId="0" borderId="0" xfId="0" applyFont="1" applyFill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6" fillId="0" borderId="0" xfId="0" applyFont="1" applyFill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</cellXfs>
  <cellStyles count="44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1" builtinId="8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4" xfId="2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18">
    <dxf>
      <font>
        <b val="0"/>
        <i/>
        <color theme="0"/>
      </font>
    </dxf>
    <dxf>
      <font>
        <b val="0"/>
        <i/>
        <color rgb="FF00B050"/>
      </font>
    </dxf>
    <dxf>
      <font>
        <b val="0"/>
        <i/>
        <color rgb="FFC00000"/>
      </font>
    </dxf>
    <dxf>
      <font>
        <b val="0"/>
        <i/>
        <color theme="0"/>
      </font>
    </dxf>
    <dxf>
      <font>
        <b val="0"/>
        <i/>
        <color rgb="FF00B050"/>
      </font>
    </dxf>
    <dxf>
      <font>
        <b val="0"/>
        <i/>
        <color rgb="FFC00000"/>
      </font>
    </dxf>
    <dxf>
      <font>
        <b val="0"/>
        <i/>
        <color theme="0"/>
      </font>
    </dxf>
    <dxf>
      <font>
        <b val="0"/>
        <i/>
        <color rgb="FF00B050"/>
      </font>
    </dxf>
    <dxf>
      <font>
        <b val="0"/>
        <i/>
        <color rgb="FFC00000"/>
      </font>
    </dxf>
    <dxf>
      <font>
        <b val="0"/>
        <i/>
        <color theme="0"/>
      </font>
    </dxf>
    <dxf>
      <font>
        <b val="0"/>
        <i/>
        <color rgb="FF00B050"/>
      </font>
    </dxf>
    <dxf>
      <font>
        <b val="0"/>
        <i/>
        <color rgb="FFC00000"/>
      </font>
    </dxf>
    <dxf>
      <font>
        <b val="0"/>
        <i/>
        <color theme="0"/>
      </font>
    </dxf>
    <dxf>
      <font>
        <b val="0"/>
        <i/>
        <color rgb="FF00B050"/>
      </font>
    </dxf>
    <dxf>
      <font>
        <b val="0"/>
        <i/>
        <color rgb="FFC00000"/>
      </font>
    </dxf>
    <dxf>
      <font>
        <b val="0"/>
        <i/>
        <color theme="0"/>
      </font>
    </dxf>
    <dxf>
      <font>
        <b val="0"/>
        <i/>
        <color rgb="FF00B050"/>
      </font>
    </dxf>
    <dxf>
      <font>
        <b val="0"/>
        <i/>
        <color rgb="FFC00000"/>
      </font>
    </dxf>
  </dxfs>
  <tableStyles count="0" defaultTableStyle="TableStyleMedium2" defaultPivotStyle="PivotStyleLight16"/>
  <colors>
    <mruColors>
      <color rgb="FFF7D581"/>
      <color rgb="FF99BC7E"/>
      <color rgb="FFD6FD59"/>
      <color rgb="FF6600CC"/>
      <color rgb="FF92EADB"/>
      <color rgb="FF00CC99"/>
      <color rgb="FF996600"/>
      <color rgb="FFCC9900"/>
      <color rgb="FF66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btransasia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R4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50" sqref="E50"/>
    </sheetView>
  </sheetViews>
  <sheetFormatPr defaultRowHeight="15"/>
  <cols>
    <col min="1" max="1" width="39.140625" customWidth="1"/>
    <col min="2" max="2" width="30.28515625" hidden="1" customWidth="1"/>
    <col min="3" max="3" width="12.28515625" style="17" customWidth="1"/>
    <col min="4" max="6" width="5.7109375" style="17" customWidth="1"/>
    <col min="7" max="7" width="3.85546875" style="17" customWidth="1"/>
    <col min="8" max="8" width="5.7109375" customWidth="1"/>
    <col min="9" max="10" width="5.7109375" style="17" customWidth="1"/>
    <col min="11" max="11" width="7.28515625" customWidth="1"/>
    <col min="12" max="12" width="10" customWidth="1"/>
    <col min="13" max="13" width="11.140625" customWidth="1"/>
    <col min="14" max="15" width="9.42578125" customWidth="1"/>
  </cols>
  <sheetData>
    <row r="1" spans="1:18" ht="15.75" thickBot="1">
      <c r="A1" s="3" t="s">
        <v>56</v>
      </c>
      <c r="B1" s="4" t="s">
        <v>60</v>
      </c>
      <c r="C1" s="6"/>
      <c r="D1" s="20">
        <v>41772</v>
      </c>
      <c r="E1" s="21"/>
      <c r="F1" s="22"/>
      <c r="G1" s="6"/>
      <c r="H1" s="23">
        <v>41635</v>
      </c>
      <c r="I1" s="24"/>
      <c r="J1" s="25"/>
      <c r="K1" s="6"/>
      <c r="L1" s="20">
        <v>41536</v>
      </c>
      <c r="M1" s="21"/>
      <c r="N1" s="22"/>
      <c r="O1" s="6"/>
      <c r="P1" s="23">
        <v>41488</v>
      </c>
      <c r="Q1" s="24"/>
      <c r="R1" s="25"/>
    </row>
    <row r="2" spans="1:18">
      <c r="A2" s="16" t="s">
        <v>66</v>
      </c>
      <c r="B2" s="3"/>
      <c r="C2" s="5"/>
      <c r="D2" s="5"/>
      <c r="E2" s="15"/>
      <c r="F2" s="5"/>
      <c r="G2" s="5"/>
      <c r="H2" s="5" t="s">
        <v>77</v>
      </c>
      <c r="I2" s="15"/>
      <c r="J2" s="5"/>
      <c r="K2" s="5"/>
      <c r="L2" s="5" t="s">
        <v>54</v>
      </c>
      <c r="M2" s="15" t="s">
        <v>76</v>
      </c>
      <c r="N2" s="5" t="s">
        <v>55</v>
      </c>
      <c r="O2" s="5"/>
      <c r="P2" s="5" t="s">
        <v>54</v>
      </c>
      <c r="Q2" s="5"/>
      <c r="R2" s="5" t="s">
        <v>78</v>
      </c>
    </row>
    <row r="3" spans="1:18" s="1" customFormat="1">
      <c r="A3" s="1" t="s">
        <v>28</v>
      </c>
      <c r="B3" s="1" t="s">
        <v>74</v>
      </c>
      <c r="C3" s="26">
        <v>0</v>
      </c>
      <c r="D3" s="19">
        <v>7</v>
      </c>
      <c r="E3" s="11" t="str">
        <f>CONCATENATE(IF((H3-D3)&gt;0,"+",""),TEXT((H3-D3),"0"))</f>
        <v>-6</v>
      </c>
      <c r="H3" s="19">
        <v>1</v>
      </c>
      <c r="I3" s="11" t="str">
        <f>CONCATENATE(IF((L3-H3)&gt;0,"+",""),TEXT((L3-H3),"0"))</f>
        <v>0</v>
      </c>
      <c r="K3" s="11"/>
      <c r="L3" s="19">
        <v>1</v>
      </c>
      <c r="M3" s="11" t="str">
        <f>CONCATENATE(IF((P3-L3)&gt;0,"+",""),TEXT((P3-L3),"0"))</f>
        <v>+20</v>
      </c>
      <c r="N3" s="27"/>
      <c r="P3" s="11">
        <v>21</v>
      </c>
    </row>
    <row r="4" spans="1:18" s="1" customFormat="1">
      <c r="A4" s="1" t="s">
        <v>3</v>
      </c>
      <c r="B4" s="1" t="s">
        <v>4</v>
      </c>
      <c r="C4" s="26">
        <v>0</v>
      </c>
      <c r="D4" s="19">
        <v>34</v>
      </c>
      <c r="E4" s="11" t="str">
        <f>CONCATENATE(IF((H4-D4)&gt;0,"+",""),TEXT((H4-D4),"0"))</f>
        <v>-33</v>
      </c>
      <c r="H4" s="19">
        <v>1</v>
      </c>
      <c r="I4" s="11" t="str">
        <f t="shared" ref="I4:I42" si="0">CONCATENATE(IF((L4-H4)&gt;0,"+",""),TEXT((L4-H4),"0"))</f>
        <v>+27</v>
      </c>
      <c r="K4" s="11"/>
      <c r="L4" s="19">
        <v>28</v>
      </c>
      <c r="M4" s="11" t="str">
        <f t="shared" ref="M4:M42" si="1">CONCATENATE(IF((P4-L4)&gt;0,"+",""),TEXT((P4-L4),"0"))</f>
        <v>+3</v>
      </c>
      <c r="N4" s="27"/>
      <c r="O4" s="2"/>
      <c r="P4" s="11">
        <v>31</v>
      </c>
    </row>
    <row r="5" spans="1:18" s="1" customFormat="1">
      <c r="A5" s="1" t="s">
        <v>44</v>
      </c>
      <c r="B5" s="1" t="s">
        <v>67</v>
      </c>
      <c r="C5" s="26">
        <v>0</v>
      </c>
      <c r="D5" s="19">
        <v>1</v>
      </c>
      <c r="E5" s="11" t="str">
        <f>CONCATENATE(IF((H5-D5)&gt;0,"+",""),TEXT((H5-D5),"0"))</f>
        <v>0</v>
      </c>
      <c r="F5" s="2"/>
      <c r="G5" s="2"/>
      <c r="H5" s="19">
        <v>1</v>
      </c>
      <c r="I5" s="11" t="str">
        <f t="shared" si="0"/>
        <v>0</v>
      </c>
      <c r="J5" s="2"/>
      <c r="K5" s="11"/>
      <c r="L5" s="19">
        <v>1</v>
      </c>
      <c r="M5" s="11" t="str">
        <f t="shared" si="1"/>
        <v>+999</v>
      </c>
      <c r="N5" s="27"/>
      <c r="O5" s="2"/>
      <c r="P5" s="11">
        <v>1000</v>
      </c>
    </row>
    <row r="6" spans="1:18" s="1" customFormat="1">
      <c r="A6" s="1" t="s">
        <v>0</v>
      </c>
      <c r="B6" s="1" t="s">
        <v>2</v>
      </c>
      <c r="C6" s="26">
        <v>0</v>
      </c>
      <c r="D6" s="19">
        <v>35</v>
      </c>
      <c r="E6" s="11" t="str">
        <f>CONCATENATE(IF((H6-D6)&gt;0,"+",""),TEXT((H6-D6),"0"))</f>
        <v>-33</v>
      </c>
      <c r="F6" s="2"/>
      <c r="G6" s="2"/>
      <c r="H6" s="19">
        <v>2</v>
      </c>
      <c r="I6" s="11" t="str">
        <f t="shared" si="0"/>
        <v>+15</v>
      </c>
      <c r="J6" s="2"/>
      <c r="K6" s="11"/>
      <c r="L6" s="19">
        <v>17</v>
      </c>
      <c r="M6" s="11" t="str">
        <f t="shared" si="1"/>
        <v>+81</v>
      </c>
      <c r="N6" s="27"/>
      <c r="O6" s="2"/>
      <c r="P6" s="11">
        <v>98</v>
      </c>
    </row>
    <row r="7" spans="1:18" s="1" customFormat="1">
      <c r="A7" s="1" t="s">
        <v>16</v>
      </c>
      <c r="B7" s="1" t="s">
        <v>11</v>
      </c>
      <c r="C7" s="26">
        <v>0</v>
      </c>
      <c r="D7" s="19">
        <v>4</v>
      </c>
      <c r="E7" s="11" t="str">
        <f>CONCATENATE(IF((H7-D7)&gt;0,"+",""),TEXT((H7-D7),"0"))</f>
        <v>-2</v>
      </c>
      <c r="F7" s="2"/>
      <c r="G7" s="2"/>
      <c r="H7" s="19">
        <v>2</v>
      </c>
      <c r="I7" s="11" t="str">
        <f t="shared" si="0"/>
        <v>0</v>
      </c>
      <c r="J7" s="2"/>
      <c r="K7" s="11"/>
      <c r="L7" s="19">
        <v>2</v>
      </c>
      <c r="M7" s="11" t="str">
        <f t="shared" si="1"/>
        <v>+41</v>
      </c>
      <c r="N7" s="27"/>
      <c r="O7" s="2"/>
      <c r="P7" s="11">
        <v>43</v>
      </c>
    </row>
    <row r="8" spans="1:18" s="1" customFormat="1">
      <c r="A8" s="1" t="s">
        <v>14</v>
      </c>
      <c r="B8" s="1" t="s">
        <v>48</v>
      </c>
      <c r="C8" s="26">
        <v>0</v>
      </c>
      <c r="D8" s="19">
        <v>6</v>
      </c>
      <c r="E8" s="11" t="str">
        <f>CONCATENATE(IF((H8-D8)&gt;0,"+",""),TEXT((H8-D8),"0"))</f>
        <v>-4</v>
      </c>
      <c r="H8" s="19">
        <v>2</v>
      </c>
      <c r="I8" s="11" t="str">
        <f t="shared" si="0"/>
        <v>+29</v>
      </c>
      <c r="K8" s="11"/>
      <c r="L8" s="19">
        <v>31</v>
      </c>
      <c r="M8" s="11" t="str">
        <f t="shared" si="1"/>
        <v>-17</v>
      </c>
      <c r="N8" s="27"/>
      <c r="P8" s="11">
        <v>14</v>
      </c>
    </row>
    <row r="9" spans="1:18" s="1" customFormat="1">
      <c r="A9" s="1" t="s">
        <v>17</v>
      </c>
      <c r="B9" s="1" t="s">
        <v>62</v>
      </c>
      <c r="C9" s="26">
        <v>0</v>
      </c>
      <c r="D9" s="19">
        <v>2</v>
      </c>
      <c r="E9" s="11" t="str">
        <f>CONCATENATE(IF((H9-D9)&gt;0,"+",""),TEXT((H9-D9),"0"))</f>
        <v>0</v>
      </c>
      <c r="H9" s="19">
        <v>2</v>
      </c>
      <c r="I9" s="11" t="str">
        <f t="shared" si="0"/>
        <v>0</v>
      </c>
      <c r="K9" s="11"/>
      <c r="L9" s="19">
        <v>2</v>
      </c>
      <c r="M9" s="11" t="str">
        <f t="shared" si="1"/>
        <v>+916</v>
      </c>
      <c r="N9" s="27"/>
      <c r="P9" s="11">
        <v>918</v>
      </c>
    </row>
    <row r="10" spans="1:18" s="1" customFormat="1">
      <c r="A10" s="1" t="s">
        <v>6</v>
      </c>
      <c r="B10" s="1" t="s">
        <v>49</v>
      </c>
      <c r="C10" s="26">
        <v>0</v>
      </c>
      <c r="D10" s="19">
        <v>1</v>
      </c>
      <c r="E10" s="11" t="str">
        <f>CONCATENATE(IF((H10-D10)&gt;0,"+",""),TEXT((H10-D10),"0"))</f>
        <v>+1</v>
      </c>
      <c r="H10" s="19">
        <v>2</v>
      </c>
      <c r="I10" s="11" t="str">
        <f t="shared" si="0"/>
        <v>0</v>
      </c>
      <c r="K10" s="11"/>
      <c r="L10" s="19">
        <v>2</v>
      </c>
      <c r="M10" s="11" t="str">
        <f t="shared" si="1"/>
        <v>+299</v>
      </c>
      <c r="N10" s="27"/>
      <c r="O10" s="2"/>
      <c r="P10" s="11">
        <v>301</v>
      </c>
    </row>
    <row r="11" spans="1:18" s="1" customFormat="1">
      <c r="A11" s="1" t="s">
        <v>7</v>
      </c>
      <c r="B11" s="1" t="s">
        <v>49</v>
      </c>
      <c r="C11" s="26">
        <v>0</v>
      </c>
      <c r="D11" s="19">
        <v>5</v>
      </c>
      <c r="E11" s="11" t="str">
        <f>CONCATENATE(IF((H11-D11)&gt;0,"+",""),TEXT((H11-D11),"0"))</f>
        <v>-3</v>
      </c>
      <c r="H11" s="19">
        <v>2</v>
      </c>
      <c r="I11" s="11" t="str">
        <f t="shared" si="0"/>
        <v>+3</v>
      </c>
      <c r="K11" s="11"/>
      <c r="L11" s="19">
        <v>5</v>
      </c>
      <c r="M11" s="11" t="str">
        <f t="shared" si="1"/>
        <v>+73</v>
      </c>
      <c r="N11" s="27"/>
      <c r="O11" s="2"/>
      <c r="P11" s="11">
        <v>78</v>
      </c>
    </row>
    <row r="12" spans="1:18" s="1" customFormat="1">
      <c r="A12" s="1" t="s">
        <v>31</v>
      </c>
      <c r="B12" s="1" t="s">
        <v>47</v>
      </c>
      <c r="C12" s="26">
        <v>0</v>
      </c>
      <c r="D12" s="19">
        <v>3</v>
      </c>
      <c r="E12" s="11" t="str">
        <f>CONCATENATE(IF((H12-D12)&gt;0,"+",""),TEXT((H12-D12),"0"))</f>
        <v>-1</v>
      </c>
      <c r="H12" s="19">
        <v>2</v>
      </c>
      <c r="I12" s="11" t="str">
        <f t="shared" si="0"/>
        <v>+6</v>
      </c>
      <c r="K12" s="11"/>
      <c r="L12" s="19">
        <v>8</v>
      </c>
      <c r="M12" s="11" t="str">
        <f t="shared" si="1"/>
        <v>+74</v>
      </c>
      <c r="N12" s="27"/>
      <c r="O12" s="2"/>
      <c r="P12" s="11">
        <v>82</v>
      </c>
    </row>
    <row r="13" spans="1:18" s="1" customFormat="1">
      <c r="A13" s="1" t="s">
        <v>29</v>
      </c>
      <c r="B13" s="1" t="s">
        <v>70</v>
      </c>
      <c r="C13" s="26">
        <v>0</v>
      </c>
      <c r="D13" s="19">
        <v>6</v>
      </c>
      <c r="E13" s="11" t="str">
        <f>CONCATENATE(IF((H13-D13)&gt;0,"+",""),TEXT((H13-D13),"0"))</f>
        <v>-4</v>
      </c>
      <c r="H13" s="19">
        <v>2</v>
      </c>
      <c r="I13" s="11" t="str">
        <f t="shared" si="0"/>
        <v>0</v>
      </c>
      <c r="K13" s="11"/>
      <c r="L13" s="19">
        <v>2</v>
      </c>
      <c r="M13" s="11" t="str">
        <f t="shared" si="1"/>
        <v>+15</v>
      </c>
      <c r="N13" s="27"/>
      <c r="P13" s="11">
        <v>17</v>
      </c>
    </row>
    <row r="14" spans="1:18" s="1" customFormat="1">
      <c r="A14" s="1" t="s">
        <v>8</v>
      </c>
      <c r="B14" s="1" t="s">
        <v>11</v>
      </c>
      <c r="C14" s="26">
        <v>0</v>
      </c>
      <c r="D14" s="19">
        <v>43</v>
      </c>
      <c r="E14" s="11" t="str">
        <f>CONCATENATE(IF((H14-D14)&gt;0,"+",""),TEXT((H14-D14),"0"))</f>
        <v>-41</v>
      </c>
      <c r="H14" s="19">
        <v>2</v>
      </c>
      <c r="I14" s="11" t="str">
        <f t="shared" si="0"/>
        <v>+57</v>
      </c>
      <c r="K14" s="11"/>
      <c r="L14" s="19">
        <v>59</v>
      </c>
      <c r="M14" s="11" t="str">
        <f t="shared" si="1"/>
        <v>-4</v>
      </c>
      <c r="N14" s="27"/>
      <c r="O14" s="2"/>
      <c r="P14" s="11">
        <v>55</v>
      </c>
    </row>
    <row r="15" spans="1:18" s="1" customFormat="1">
      <c r="A15" s="1" t="s">
        <v>18</v>
      </c>
      <c r="B15" s="1" t="s">
        <v>20</v>
      </c>
      <c r="C15" s="26">
        <v>0</v>
      </c>
      <c r="D15" s="19">
        <v>15</v>
      </c>
      <c r="E15" s="11" t="str">
        <f>CONCATENATE(IF((H15-D15)&gt;0,"+",""),TEXT((H15-D15),"0"))</f>
        <v>-13</v>
      </c>
      <c r="H15" s="19">
        <v>2</v>
      </c>
      <c r="I15" s="11" t="str">
        <f t="shared" si="0"/>
        <v>+23</v>
      </c>
      <c r="K15" s="11"/>
      <c r="L15" s="19">
        <v>25</v>
      </c>
      <c r="M15" s="11" t="str">
        <f t="shared" si="1"/>
        <v>+24</v>
      </c>
      <c r="N15" s="27"/>
      <c r="P15" s="11">
        <v>49</v>
      </c>
    </row>
    <row r="16" spans="1:18" s="1" customFormat="1">
      <c r="A16" s="1" t="s">
        <v>41</v>
      </c>
      <c r="B16" s="1" t="s">
        <v>71</v>
      </c>
      <c r="C16" s="26">
        <v>0</v>
      </c>
      <c r="D16" s="19">
        <v>8</v>
      </c>
      <c r="E16" s="11" t="str">
        <f>CONCATENATE(IF((H16-D16)&gt;0,"+",""),TEXT((H16-D16),"0"))</f>
        <v>-6</v>
      </c>
      <c r="H16" s="19">
        <v>2</v>
      </c>
      <c r="I16" s="11" t="str">
        <f t="shared" si="0"/>
        <v>+1</v>
      </c>
      <c r="K16" s="11"/>
      <c r="L16" s="19">
        <v>3</v>
      </c>
      <c r="M16" s="11" t="str">
        <f t="shared" si="1"/>
        <v>+14</v>
      </c>
      <c r="N16" s="27"/>
      <c r="P16" s="11">
        <v>17</v>
      </c>
    </row>
    <row r="17" spans="1:16" s="1" customFormat="1">
      <c r="A17" s="1" t="s">
        <v>30</v>
      </c>
      <c r="B17" s="1" t="s">
        <v>72</v>
      </c>
      <c r="C17" s="26">
        <v>0</v>
      </c>
      <c r="D17" s="19">
        <v>21</v>
      </c>
      <c r="E17" s="11" t="str">
        <f>CONCATENATE(IF((H17-D17)&gt;0,"+",""),TEXT((H17-D17),"0"))</f>
        <v>-17</v>
      </c>
      <c r="H17" s="19">
        <v>4</v>
      </c>
      <c r="I17" s="11" t="str">
        <f t="shared" si="0"/>
        <v>+6</v>
      </c>
      <c r="K17" s="11"/>
      <c r="L17" s="19">
        <v>10</v>
      </c>
      <c r="M17" s="11" t="str">
        <f t="shared" si="1"/>
        <v>+148</v>
      </c>
      <c r="N17" s="27"/>
      <c r="P17" s="11">
        <v>158</v>
      </c>
    </row>
    <row r="18" spans="1:16" s="1" customFormat="1">
      <c r="A18" s="1" t="s">
        <v>43</v>
      </c>
      <c r="B18" s="1" t="s">
        <v>68</v>
      </c>
      <c r="C18" s="26">
        <v>0</v>
      </c>
      <c r="D18" s="19">
        <v>3</v>
      </c>
      <c r="E18" s="11" t="str">
        <f>CONCATENATE(IF((H18-D18)&gt;0,"+",""),TEXT((H18-D18),"0"))</f>
        <v>+1</v>
      </c>
      <c r="H18" s="19">
        <v>4</v>
      </c>
      <c r="I18" s="11" t="str">
        <f t="shared" si="0"/>
        <v>+1</v>
      </c>
      <c r="K18" s="11"/>
      <c r="L18" s="19">
        <v>5</v>
      </c>
      <c r="M18" s="11" t="str">
        <f t="shared" si="1"/>
        <v>+17</v>
      </c>
      <c r="N18" s="27"/>
      <c r="O18" s="2"/>
      <c r="P18" s="11">
        <v>22</v>
      </c>
    </row>
    <row r="19" spans="1:16" s="1" customFormat="1">
      <c r="A19" s="1" t="s">
        <v>27</v>
      </c>
      <c r="B19" s="1" t="s">
        <v>73</v>
      </c>
      <c r="C19" s="26">
        <v>0</v>
      </c>
      <c r="D19" s="19">
        <v>6</v>
      </c>
      <c r="E19" s="11" t="str">
        <f>CONCATENATE(IF((H19-D19)&gt;0,"+",""),TEXT((H19-D19),"0"))</f>
        <v>-2</v>
      </c>
      <c r="H19" s="19">
        <v>4</v>
      </c>
      <c r="I19" s="11" t="str">
        <f t="shared" si="0"/>
        <v>-1</v>
      </c>
      <c r="K19" s="11"/>
      <c r="L19" s="19">
        <v>3</v>
      </c>
      <c r="M19" s="11" t="str">
        <f t="shared" si="1"/>
        <v>+30</v>
      </c>
      <c r="N19" s="27"/>
      <c r="O19" s="2"/>
      <c r="P19" s="11">
        <v>33</v>
      </c>
    </row>
    <row r="20" spans="1:16" s="1" customFormat="1">
      <c r="A20" s="1" t="s">
        <v>1</v>
      </c>
      <c r="B20" s="18" t="s">
        <v>2</v>
      </c>
      <c r="C20" s="26">
        <v>0</v>
      </c>
      <c r="D20" s="19">
        <v>7</v>
      </c>
      <c r="E20" s="11" t="str">
        <f>CONCATENATE(IF((H20-D20)&gt;0,"+",""),TEXT((H20-D20),"0"))</f>
        <v>-1</v>
      </c>
      <c r="F20" s="18"/>
      <c r="G20" s="18"/>
      <c r="H20" s="19">
        <v>6</v>
      </c>
      <c r="I20" s="11" t="str">
        <f t="shared" si="0"/>
        <v>0</v>
      </c>
      <c r="J20" s="18"/>
      <c r="K20" s="11"/>
      <c r="L20" s="19">
        <v>6</v>
      </c>
      <c r="M20" s="11" t="str">
        <f t="shared" si="1"/>
        <v>+37</v>
      </c>
      <c r="N20" s="27"/>
      <c r="O20" s="2"/>
      <c r="P20" s="11">
        <v>43</v>
      </c>
    </row>
    <row r="21" spans="1:16" s="1" customFormat="1">
      <c r="A21" s="1" t="s">
        <v>22</v>
      </c>
      <c r="B21" s="1" t="s">
        <v>65</v>
      </c>
      <c r="C21" s="26">
        <v>0</v>
      </c>
      <c r="D21" s="19">
        <v>88</v>
      </c>
      <c r="E21" s="11" t="str">
        <f>CONCATENATE(IF((H21-D21)&gt;0,"+",""),TEXT((H21-D21),"0"))</f>
        <v>-82</v>
      </c>
      <c r="H21" s="19">
        <v>6</v>
      </c>
      <c r="I21" s="11" t="str">
        <f t="shared" si="0"/>
        <v>0</v>
      </c>
      <c r="K21" s="11"/>
      <c r="L21" s="19">
        <v>6</v>
      </c>
      <c r="M21" s="11" t="str">
        <f t="shared" si="1"/>
        <v>+51</v>
      </c>
      <c r="N21" s="27"/>
      <c r="O21" s="2"/>
      <c r="P21" s="11">
        <v>57</v>
      </c>
    </row>
    <row r="22" spans="1:16" s="1" customFormat="1">
      <c r="A22" s="1" t="s">
        <v>42</v>
      </c>
      <c r="B22" s="1" t="s">
        <v>61</v>
      </c>
      <c r="C22" s="26">
        <v>0</v>
      </c>
      <c r="D22" s="19">
        <v>64</v>
      </c>
      <c r="E22" s="11" t="str">
        <f>CONCATENATE(IF((H22-D22)&gt;0,"+",""),TEXT((H22-D22),"0"))</f>
        <v>-57</v>
      </c>
      <c r="H22" s="19">
        <v>7</v>
      </c>
      <c r="I22" s="11" t="str">
        <f t="shared" si="0"/>
        <v>-2</v>
      </c>
      <c r="K22" s="11"/>
      <c r="L22" s="19">
        <v>5</v>
      </c>
      <c r="M22" s="11" t="str">
        <f t="shared" si="1"/>
        <v>+184</v>
      </c>
      <c r="N22" s="27"/>
      <c r="O22" s="2"/>
      <c r="P22" s="11">
        <v>189</v>
      </c>
    </row>
    <row r="23" spans="1:16" s="1" customFormat="1">
      <c r="A23" s="1" t="s">
        <v>45</v>
      </c>
      <c r="B23" s="1" t="s">
        <v>40</v>
      </c>
      <c r="C23" s="26">
        <v>0</v>
      </c>
      <c r="D23" s="19">
        <v>14</v>
      </c>
      <c r="E23" s="11" t="str">
        <f>CONCATENATE(IF((H23-D23)&gt;0,"+",""),TEXT((H23-D23),"0"))</f>
        <v>-7</v>
      </c>
      <c r="F23" s="2"/>
      <c r="G23" s="2"/>
      <c r="H23" s="19">
        <v>7</v>
      </c>
      <c r="I23" s="11" t="str">
        <f t="shared" si="0"/>
        <v>+3</v>
      </c>
      <c r="J23" s="2"/>
      <c r="K23" s="11"/>
      <c r="L23" s="19">
        <v>10</v>
      </c>
      <c r="M23" s="11" t="str">
        <f t="shared" si="1"/>
        <v>+2</v>
      </c>
      <c r="N23" s="27"/>
      <c r="O23" s="2"/>
      <c r="P23" s="11">
        <v>12</v>
      </c>
    </row>
    <row r="24" spans="1:16" s="1" customFormat="1">
      <c r="A24" s="1" t="s">
        <v>46</v>
      </c>
      <c r="B24" s="1" t="s">
        <v>40</v>
      </c>
      <c r="C24" s="26">
        <v>0</v>
      </c>
      <c r="D24" s="19">
        <v>10</v>
      </c>
      <c r="E24" s="11" t="str">
        <f>CONCATENATE(IF((H24-D24)&gt;0,"+",""),TEXT((H24-D24),"0"))</f>
        <v>-3</v>
      </c>
      <c r="F24" s="2"/>
      <c r="G24" s="2"/>
      <c r="H24" s="19">
        <v>7</v>
      </c>
      <c r="I24" s="11" t="str">
        <f t="shared" si="0"/>
        <v>0</v>
      </c>
      <c r="J24" s="2"/>
      <c r="K24" s="11"/>
      <c r="L24" s="19">
        <v>7</v>
      </c>
      <c r="M24" s="11" t="str">
        <f t="shared" si="1"/>
        <v>+88</v>
      </c>
      <c r="N24" s="27"/>
      <c r="O24" s="2"/>
      <c r="P24" s="11">
        <v>95</v>
      </c>
    </row>
    <row r="25" spans="1:16" s="1" customFormat="1">
      <c r="A25" s="1" t="s">
        <v>32</v>
      </c>
      <c r="B25" s="1" t="s">
        <v>52</v>
      </c>
      <c r="C25" s="26">
        <v>0</v>
      </c>
      <c r="D25" s="19">
        <v>18</v>
      </c>
      <c r="E25" s="11" t="str">
        <f>CONCATENATE(IF((H25-D25)&gt;0,"+",""),TEXT((H25-D25),"0"))</f>
        <v>-10</v>
      </c>
      <c r="H25" s="19">
        <v>8</v>
      </c>
      <c r="I25" s="11" t="str">
        <f t="shared" si="0"/>
        <v>+9</v>
      </c>
      <c r="K25" s="11"/>
      <c r="L25" s="19">
        <v>17</v>
      </c>
      <c r="M25" s="11" t="str">
        <f t="shared" si="1"/>
        <v>+9</v>
      </c>
      <c r="N25" s="27"/>
      <c r="O25" s="11"/>
      <c r="P25" s="11">
        <v>26</v>
      </c>
    </row>
    <row r="26" spans="1:16" s="1" customFormat="1">
      <c r="A26" s="1" t="s">
        <v>5</v>
      </c>
      <c r="B26" s="1" t="s">
        <v>50</v>
      </c>
      <c r="C26" s="26">
        <v>0</v>
      </c>
      <c r="D26" s="19">
        <v>6</v>
      </c>
      <c r="E26" s="11" t="str">
        <f>CONCATENATE(IF((H26-D26)&gt;0,"+",""),TEXT((H26-D26),"0"))</f>
        <v>+2</v>
      </c>
      <c r="F26" s="2"/>
      <c r="G26" s="2"/>
      <c r="H26" s="19">
        <v>8</v>
      </c>
      <c r="I26" s="11" t="str">
        <f t="shared" si="0"/>
        <v>+2</v>
      </c>
      <c r="J26" s="2"/>
      <c r="K26" s="11"/>
      <c r="L26" s="19">
        <v>10</v>
      </c>
      <c r="M26" s="11" t="str">
        <f t="shared" si="1"/>
        <v>+54</v>
      </c>
      <c r="N26" s="27"/>
      <c r="P26" s="11">
        <v>64</v>
      </c>
    </row>
    <row r="27" spans="1:16" s="1" customFormat="1">
      <c r="A27" s="1" t="s">
        <v>12</v>
      </c>
      <c r="B27" s="1" t="s">
        <v>13</v>
      </c>
      <c r="C27" s="26">
        <v>0</v>
      </c>
      <c r="D27" s="19">
        <v>4</v>
      </c>
      <c r="E27" s="11" t="str">
        <f>CONCATENATE(IF((H27-D27)&gt;0,"+",""),TEXT((H27-D27),"0"))</f>
        <v>+4</v>
      </c>
      <c r="H27" s="19">
        <v>8</v>
      </c>
      <c r="I27" s="11" t="str">
        <f t="shared" si="0"/>
        <v>-2</v>
      </c>
      <c r="K27" s="11"/>
      <c r="L27" s="19">
        <v>6</v>
      </c>
      <c r="M27" s="11" t="str">
        <f t="shared" si="1"/>
        <v>+37</v>
      </c>
      <c r="N27" s="27"/>
      <c r="P27" s="11">
        <v>43</v>
      </c>
    </row>
    <row r="28" spans="1:16" s="1" customFormat="1">
      <c r="A28" s="1" t="s">
        <v>21</v>
      </c>
      <c r="B28" s="1" t="s">
        <v>51</v>
      </c>
      <c r="C28" s="26">
        <v>0</v>
      </c>
      <c r="D28" s="19">
        <v>3</v>
      </c>
      <c r="E28" s="11" t="str">
        <f>CONCATENATE(IF((H28-D28)&gt;0,"+",""),TEXT((H28-D28),"0"))</f>
        <v>+5</v>
      </c>
      <c r="H28" s="19">
        <v>8</v>
      </c>
      <c r="I28" s="11" t="str">
        <f t="shared" si="0"/>
        <v>+6</v>
      </c>
      <c r="K28" s="11"/>
      <c r="L28" s="19">
        <v>14</v>
      </c>
      <c r="M28" s="11" t="str">
        <f t="shared" si="1"/>
        <v>+23</v>
      </c>
      <c r="N28" s="27"/>
      <c r="P28" s="11">
        <v>37</v>
      </c>
    </row>
    <row r="29" spans="1:16" s="1" customFormat="1">
      <c r="A29" s="1" t="s">
        <v>35</v>
      </c>
      <c r="B29" s="1" t="s">
        <v>53</v>
      </c>
      <c r="C29" s="26">
        <v>0</v>
      </c>
      <c r="D29" s="19">
        <v>9</v>
      </c>
      <c r="E29" s="11" t="str">
        <f>CONCATENATE(IF((H29-D29)&gt;0,"+",""),TEXT((H29-D29),"0"))</f>
        <v>-1</v>
      </c>
      <c r="H29" s="19">
        <v>8</v>
      </c>
      <c r="I29" s="11" t="str">
        <f t="shared" si="0"/>
        <v>-4</v>
      </c>
      <c r="K29" s="11"/>
      <c r="L29" s="19">
        <v>4</v>
      </c>
      <c r="M29" s="11" t="str">
        <f t="shared" si="1"/>
        <v>+31</v>
      </c>
      <c r="N29" s="27"/>
      <c r="P29" s="11">
        <v>35</v>
      </c>
    </row>
    <row r="30" spans="1:16" s="1" customFormat="1">
      <c r="A30" s="1" t="s">
        <v>24</v>
      </c>
      <c r="B30" s="1" t="s">
        <v>69</v>
      </c>
      <c r="C30" s="26">
        <v>0</v>
      </c>
      <c r="D30" s="19">
        <v>7</v>
      </c>
      <c r="E30" s="11" t="str">
        <f>CONCATENATE(IF((H30-D30)&gt;0,"+",""),TEXT((H30-D30),"0"))</f>
        <v>+3</v>
      </c>
      <c r="H30" s="19">
        <v>10</v>
      </c>
      <c r="I30" s="11" t="str">
        <f t="shared" si="0"/>
        <v>-3</v>
      </c>
      <c r="K30" s="11"/>
      <c r="L30" s="19">
        <v>7</v>
      </c>
      <c r="M30" s="11" t="str">
        <f t="shared" si="1"/>
        <v>+261</v>
      </c>
      <c r="N30" s="27"/>
      <c r="O30" s="2"/>
      <c r="P30" s="11">
        <v>268</v>
      </c>
    </row>
    <row r="31" spans="1:16" s="1" customFormat="1">
      <c r="A31" s="1" t="s">
        <v>15</v>
      </c>
      <c r="B31" s="1" t="s">
        <v>62</v>
      </c>
      <c r="C31" s="26">
        <v>0</v>
      </c>
      <c r="D31" s="19">
        <v>59</v>
      </c>
      <c r="E31" s="11" t="str">
        <f>CONCATENATE(IF((H31-D31)&gt;0,"+",""),TEXT((H31-D31),"0"))</f>
        <v>-42</v>
      </c>
      <c r="H31" s="19">
        <v>17</v>
      </c>
      <c r="I31" s="11" t="str">
        <f t="shared" si="0"/>
        <v>-4</v>
      </c>
      <c r="K31" s="11"/>
      <c r="L31" s="19">
        <v>13</v>
      </c>
      <c r="M31" s="11" t="str">
        <f t="shared" si="1"/>
        <v>+39</v>
      </c>
      <c r="N31" s="27"/>
      <c r="P31" s="11">
        <v>52</v>
      </c>
    </row>
    <row r="32" spans="1:16" s="1" customFormat="1">
      <c r="A32" s="1" t="s">
        <v>23</v>
      </c>
      <c r="B32" s="1" t="s">
        <v>69</v>
      </c>
      <c r="C32" s="26">
        <v>0</v>
      </c>
      <c r="D32" s="19">
        <v>25</v>
      </c>
      <c r="E32" s="11" t="str">
        <f>CONCATENATE(IF((H32-D32)&gt;0,"+",""),TEXT((H32-D32),"0"))</f>
        <v>-6</v>
      </c>
      <c r="F32" s="2"/>
      <c r="G32" s="2"/>
      <c r="H32" s="19">
        <v>19</v>
      </c>
      <c r="I32" s="11" t="str">
        <f t="shared" si="0"/>
        <v>-2</v>
      </c>
      <c r="J32" s="2"/>
      <c r="K32" s="11"/>
      <c r="L32" s="19">
        <v>17</v>
      </c>
      <c r="M32" s="11" t="str">
        <f t="shared" si="1"/>
        <v>+26</v>
      </c>
      <c r="N32" s="27"/>
      <c r="O32" s="2"/>
      <c r="P32" s="11">
        <v>43</v>
      </c>
    </row>
    <row r="33" spans="1:16" s="1" customFormat="1">
      <c r="A33" s="1" t="s">
        <v>19</v>
      </c>
      <c r="B33" s="1" t="s">
        <v>20</v>
      </c>
      <c r="C33" s="26">
        <v>0</v>
      </c>
      <c r="D33" s="19">
        <v>28</v>
      </c>
      <c r="E33" s="11" t="str">
        <f>CONCATENATE(IF((H33-D33)&gt;0,"+",""),TEXT((H33-D33),"0"))</f>
        <v>-4</v>
      </c>
      <c r="H33" s="19">
        <v>24</v>
      </c>
      <c r="I33" s="11" t="str">
        <f t="shared" si="0"/>
        <v>+13</v>
      </c>
      <c r="K33" s="11"/>
      <c r="L33" s="19">
        <v>37</v>
      </c>
      <c r="M33" s="11" t="str">
        <f t="shared" si="1"/>
        <v>+87</v>
      </c>
      <c r="N33" s="27"/>
      <c r="P33" s="11">
        <v>124</v>
      </c>
    </row>
    <row r="34" spans="1:16" s="1" customFormat="1">
      <c r="A34" s="1" t="s">
        <v>9</v>
      </c>
      <c r="B34" s="1" t="s">
        <v>11</v>
      </c>
      <c r="C34" s="26">
        <v>0</v>
      </c>
      <c r="D34" s="19">
        <v>12</v>
      </c>
      <c r="E34" s="11" t="str">
        <f>CONCATENATE(IF((H34-D34)&gt;0,"+",""),TEXT((H34-D34),"0"))</f>
        <v>+14</v>
      </c>
      <c r="H34" s="19">
        <v>26</v>
      </c>
      <c r="I34" s="11" t="str">
        <f t="shared" si="0"/>
        <v>-14</v>
      </c>
      <c r="K34" s="11"/>
      <c r="L34" s="19">
        <v>12</v>
      </c>
      <c r="M34" s="11" t="str">
        <f t="shared" si="1"/>
        <v>+29</v>
      </c>
      <c r="N34" s="27"/>
      <c r="O34" s="2"/>
      <c r="P34" s="11">
        <v>41</v>
      </c>
    </row>
    <row r="35" spans="1:16" s="1" customFormat="1">
      <c r="A35" s="1" t="s">
        <v>26</v>
      </c>
      <c r="B35" s="1" t="s">
        <v>63</v>
      </c>
      <c r="C35" s="26">
        <v>0</v>
      </c>
      <c r="D35" s="19">
        <v>9</v>
      </c>
      <c r="E35" s="11" t="str">
        <f>CONCATENATE(IF((H35-D35)&gt;0,"+",""),TEXT((H35-D35),"0"))</f>
        <v>+19</v>
      </c>
      <c r="H35" s="19">
        <v>28</v>
      </c>
      <c r="I35" s="11" t="str">
        <f t="shared" si="0"/>
        <v>-24</v>
      </c>
      <c r="K35" s="11"/>
      <c r="L35" s="19">
        <v>4</v>
      </c>
      <c r="M35" s="11" t="str">
        <f t="shared" si="1"/>
        <v>+47</v>
      </c>
      <c r="N35" s="27"/>
      <c r="O35" s="2"/>
      <c r="P35" s="11">
        <v>51</v>
      </c>
    </row>
    <row r="36" spans="1:16" s="1" customFormat="1">
      <c r="A36" s="1" t="s">
        <v>25</v>
      </c>
      <c r="B36" s="1" t="s">
        <v>64</v>
      </c>
      <c r="C36" s="26">
        <v>0</v>
      </c>
      <c r="D36" s="19">
        <v>36</v>
      </c>
      <c r="E36" s="11" t="str">
        <f>CONCATENATE(IF((H36-D36)&gt;0,"+",""),TEXT((H36-D36),"0"))</f>
        <v>-7</v>
      </c>
      <c r="H36" s="19">
        <v>29</v>
      </c>
      <c r="I36" s="11" t="str">
        <f t="shared" si="0"/>
        <v>-4</v>
      </c>
      <c r="K36" s="11"/>
      <c r="L36" s="19">
        <v>25</v>
      </c>
      <c r="M36" s="11" t="str">
        <f t="shared" si="1"/>
        <v>+26</v>
      </c>
      <c r="N36" s="27"/>
      <c r="P36" s="11">
        <v>51</v>
      </c>
    </row>
    <row r="37" spans="1:16" s="1" customFormat="1">
      <c r="A37" s="1" t="s">
        <v>33</v>
      </c>
      <c r="B37" s="1" t="s">
        <v>52</v>
      </c>
      <c r="C37" s="26">
        <v>0</v>
      </c>
      <c r="D37" s="19">
        <v>39</v>
      </c>
      <c r="E37" s="11" t="str">
        <f>CONCATENATE(IF((H37-D37)&gt;0,"+",""),TEXT((H37-D37),"0"))</f>
        <v>-10</v>
      </c>
      <c r="H37" s="19">
        <v>29</v>
      </c>
      <c r="I37" s="11" t="str">
        <f t="shared" si="0"/>
        <v>+204</v>
      </c>
      <c r="K37" s="11"/>
      <c r="L37" s="19">
        <v>233</v>
      </c>
      <c r="M37" s="11" t="str">
        <f t="shared" si="1"/>
        <v>-20</v>
      </c>
      <c r="N37" s="27"/>
      <c r="P37" s="11">
        <v>213</v>
      </c>
    </row>
    <row r="38" spans="1:16" s="1" customFormat="1">
      <c r="A38" s="1" t="s">
        <v>36</v>
      </c>
      <c r="B38" s="1" t="s">
        <v>37</v>
      </c>
      <c r="C38" s="26">
        <v>0</v>
      </c>
      <c r="D38" s="19">
        <v>78</v>
      </c>
      <c r="E38" s="11" t="str">
        <f>CONCATENATE(IF((H38-D38)&gt;0,"+",""),TEXT((H38-D38),"0"))</f>
        <v>-42</v>
      </c>
      <c r="H38" s="19">
        <v>36</v>
      </c>
      <c r="I38" s="11" t="str">
        <f t="shared" si="0"/>
        <v>+18</v>
      </c>
      <c r="K38" s="11"/>
      <c r="L38" s="19">
        <v>54</v>
      </c>
      <c r="M38" s="11" t="str">
        <f t="shared" si="1"/>
        <v>-5</v>
      </c>
      <c r="N38" s="27"/>
      <c r="P38" s="11">
        <v>49</v>
      </c>
    </row>
    <row r="39" spans="1:16" s="1" customFormat="1">
      <c r="A39" s="28" t="s">
        <v>75</v>
      </c>
      <c r="B39" s="1" t="s">
        <v>73</v>
      </c>
      <c r="C39" s="26">
        <v>0</v>
      </c>
      <c r="D39" s="19">
        <v>51</v>
      </c>
      <c r="E39" s="11" t="str">
        <f>CONCATENATE(IF((H39-D39)&gt;0,"+",""),TEXT((H39-D39),"0"))</f>
        <v>-15</v>
      </c>
      <c r="H39" s="19">
        <v>36</v>
      </c>
      <c r="I39" s="11" t="str">
        <f t="shared" si="0"/>
        <v>-11</v>
      </c>
      <c r="K39" s="11"/>
      <c r="L39" s="19">
        <v>25</v>
      </c>
      <c r="M39" s="11" t="str">
        <f t="shared" si="1"/>
        <v>+15</v>
      </c>
      <c r="N39" s="27"/>
      <c r="P39" s="11">
        <v>40</v>
      </c>
    </row>
    <row r="40" spans="1:16" s="1" customFormat="1">
      <c r="A40" s="1" t="s">
        <v>10</v>
      </c>
      <c r="B40" s="1" t="s">
        <v>11</v>
      </c>
      <c r="C40" s="26">
        <v>0</v>
      </c>
      <c r="D40" s="19">
        <v>5</v>
      </c>
      <c r="E40" s="11" t="str">
        <f>CONCATENATE(IF((H40-D40)&gt;0,"+",""),TEXT((H40-D40),"0"))</f>
        <v>+31</v>
      </c>
      <c r="H40" s="19">
        <v>36</v>
      </c>
      <c r="I40" s="11" t="str">
        <f t="shared" si="0"/>
        <v>+3</v>
      </c>
      <c r="K40" s="11"/>
      <c r="L40" s="19">
        <v>39</v>
      </c>
      <c r="M40" s="11" t="str">
        <f t="shared" si="1"/>
        <v>-6</v>
      </c>
      <c r="N40" s="27"/>
      <c r="O40" s="2"/>
      <c r="P40" s="11">
        <v>33</v>
      </c>
    </row>
    <row r="41" spans="1:16" s="1" customFormat="1">
      <c r="A41" s="1" t="s">
        <v>39</v>
      </c>
      <c r="B41" s="1" t="s">
        <v>40</v>
      </c>
      <c r="C41" s="26">
        <v>0</v>
      </c>
      <c r="D41" s="19">
        <v>1000</v>
      </c>
      <c r="E41" s="11" t="str">
        <f>CONCATENATE(IF((H41-D41)&gt;0,"+",""),TEXT((H41-D41),"0"))</f>
        <v>0</v>
      </c>
      <c r="H41" s="19">
        <v>1000</v>
      </c>
      <c r="I41" s="11" t="str">
        <f t="shared" si="0"/>
        <v>0</v>
      </c>
      <c r="K41" s="11"/>
      <c r="L41" s="19">
        <v>1000</v>
      </c>
      <c r="M41" s="11" t="str">
        <f t="shared" si="1"/>
        <v>0</v>
      </c>
      <c r="N41" s="27"/>
      <c r="P41" s="11">
        <v>1000</v>
      </c>
    </row>
    <row r="42" spans="1:16" s="1" customFormat="1">
      <c r="A42" s="1" t="s">
        <v>38</v>
      </c>
      <c r="B42" s="1" t="s">
        <v>34</v>
      </c>
      <c r="C42" s="26">
        <v>0</v>
      </c>
      <c r="D42" s="19">
        <v>181</v>
      </c>
      <c r="E42" s="11" t="str">
        <f>CONCATENATE(IF((H42-D42)&gt;0,"+",""),TEXT((H42-D42),"0"))</f>
        <v>+819</v>
      </c>
      <c r="H42" s="19">
        <v>1000</v>
      </c>
      <c r="I42" s="11" t="str">
        <f t="shared" si="0"/>
        <v>0</v>
      </c>
      <c r="K42" s="11"/>
      <c r="L42" s="19">
        <v>1000</v>
      </c>
      <c r="M42" s="11" t="str">
        <f t="shared" si="1"/>
        <v>0</v>
      </c>
      <c r="N42" s="27"/>
      <c r="P42" s="11">
        <v>1000</v>
      </c>
    </row>
    <row r="43" spans="1:16">
      <c r="A43" s="10" t="s">
        <v>57</v>
      </c>
      <c r="D43" s="12">
        <f>COUNT(D3:D42)</f>
        <v>40</v>
      </c>
      <c r="F43" s="1"/>
      <c r="G43" s="1"/>
      <c r="H43" s="12">
        <f>COUNT(H3:H42)</f>
        <v>40</v>
      </c>
      <c r="J43" s="1"/>
      <c r="L43" s="12">
        <f>COUNT(L3:L42)</f>
        <v>40</v>
      </c>
      <c r="N43" s="7"/>
      <c r="P43" s="7">
        <f>COUNT(P3:P42)</f>
        <v>40</v>
      </c>
    </row>
    <row r="44" spans="1:16">
      <c r="A44" s="10" t="s">
        <v>58</v>
      </c>
      <c r="D44" s="13">
        <f>COUNTIF(D3:D42,"&lt;11")</f>
        <v>21</v>
      </c>
      <c r="F44" s="1"/>
      <c r="G44" s="1"/>
      <c r="H44" s="13">
        <f>COUNTIF(H3:H42,"&lt;11")</f>
        <v>28</v>
      </c>
      <c r="J44" s="1"/>
      <c r="L44" s="13">
        <f>COUNTIF(L3:L42,"&lt;11")</f>
        <v>22</v>
      </c>
      <c r="N44" s="8"/>
      <c r="P44" s="8">
        <f>COUNTIF(P3:P42,"&lt;11")</f>
        <v>0</v>
      </c>
    </row>
    <row r="45" spans="1:16">
      <c r="A45" s="10" t="s">
        <v>59</v>
      </c>
      <c r="D45" s="14">
        <f>D44/D43</f>
        <v>0.52500000000000002</v>
      </c>
      <c r="F45" s="1"/>
      <c r="G45" s="1"/>
      <c r="H45" s="14">
        <f>H44/H43</f>
        <v>0.7</v>
      </c>
      <c r="J45" s="1"/>
      <c r="L45" s="14">
        <f>L44/L43</f>
        <v>0.55000000000000004</v>
      </c>
      <c r="N45" s="9"/>
      <c r="P45" s="9">
        <f>P44/P43</f>
        <v>0</v>
      </c>
    </row>
    <row r="46" spans="1:16">
      <c r="F46" s="1"/>
      <c r="G46" s="1"/>
      <c r="J46" s="1"/>
    </row>
    <row r="47" spans="1:16">
      <c r="F47" s="1"/>
      <c r="G47" s="1"/>
      <c r="J47" s="1"/>
    </row>
  </sheetData>
  <sortState ref="A3:CJ42">
    <sortCondition ref="H3:H42"/>
  </sortState>
  <mergeCells count="4">
    <mergeCell ref="D1:F1"/>
    <mergeCell ref="P1:R1"/>
    <mergeCell ref="L1:N1"/>
    <mergeCell ref="H1:J1"/>
  </mergeCells>
  <conditionalFormatting sqref="K3:K42 M3:M42 E3:E42 I3:I42">
    <cfRule type="expression" dxfId="2" priority="586">
      <formula>(LEFT(E3,1)="-")</formula>
    </cfRule>
    <cfRule type="expression" dxfId="1" priority="587">
      <formula>(LEFT(E3,1)="+")</formula>
    </cfRule>
    <cfRule type="expression" dxfId="0" priority="588">
      <formula>(LEFT(E3,1)="0")</formula>
    </cfRule>
  </conditionalFormatting>
  <hyperlinks>
    <hyperlink ref="A2" r:id="rId1"/>
  </hyperlinks>
  <pageMargins left="0.7" right="0.7" top="0.75" bottom="0.75" header="0.3" footer="0.3"/>
  <pageSetup paperSize="9" orientation="portrait" horizontalDpi="200" verticalDpi="20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Позиции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Denis</cp:lastModifiedBy>
  <cp:lastPrinted>2013-07-04T06:06:56Z</cp:lastPrinted>
  <dcterms:created xsi:type="dcterms:W3CDTF">2013-06-26T03:10:04Z</dcterms:created>
  <dcterms:modified xsi:type="dcterms:W3CDTF">2014-05-13T11:57:33Z</dcterms:modified>
</cp:coreProperties>
</file>